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Nóminas\Nóminas 2018-2021\Completas\"/>
    </mc:Choice>
  </mc:AlternateContent>
  <xr:revisionPtr revIDLastSave="0" documentId="13_ncr:1_{AFD1975E-80B8-4CBB-8DFC-FB666E198C2B}" xr6:coauthVersionLast="45" xr6:coauthVersionMax="45" xr10:uidLastSave="{00000000-0000-0000-0000-000000000000}"/>
  <bookViews>
    <workbookView xWindow="-120" yWindow="-120" windowWidth="24240" windowHeight="13140" activeTab="6" xr2:uid="{00000000-000D-0000-FFFF-FFFF00000000}"/>
  </bookViews>
  <sheets>
    <sheet name="01-15 OCTUBRE" sheetId="1" r:id="rId1"/>
    <sheet name="16-31 OCT" sheetId="2" r:id="rId2"/>
    <sheet name="01-15 NOV" sheetId="3" r:id="rId3"/>
    <sheet name="15-30NOV" sheetId="4" r:id="rId4"/>
    <sheet name="01-15 DIC" sheetId="5" r:id="rId5"/>
    <sheet name="aguinaldos" sheetId="6" r:id="rId6"/>
    <sheet name="16-31 DIC" sheetId="7" r:id="rId7"/>
  </sheets>
  <definedNames>
    <definedName name="_xlnm.Print_Area" localSheetId="4">'01-15 DIC'!$A$1:$O$27</definedName>
    <definedName name="_xlnm.Print_Area" localSheetId="2">'01-15 NOV'!$A$1:$O$28</definedName>
    <definedName name="_xlnm.Print_Area" localSheetId="6">'16-31 DIC'!$A$1:$P$27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7" l="1"/>
  <c r="I19" i="7"/>
  <c r="N18" i="7"/>
  <c r="K18" i="7"/>
  <c r="O18" i="7" s="1"/>
  <c r="N17" i="7"/>
  <c r="K17" i="7"/>
  <c r="O17" i="7" s="1"/>
  <c r="N16" i="7"/>
  <c r="K16" i="7"/>
  <c r="O16" i="7" s="1"/>
  <c r="N15" i="7"/>
  <c r="K15" i="7"/>
  <c r="O15" i="7" s="1"/>
  <c r="N14" i="7"/>
  <c r="K14" i="7"/>
  <c r="O14" i="7" s="1"/>
  <c r="N13" i="7"/>
  <c r="K13" i="7"/>
  <c r="O13" i="7" s="1"/>
  <c r="N12" i="7"/>
  <c r="K12" i="7"/>
  <c r="O12" i="7" s="1"/>
  <c r="N11" i="7"/>
  <c r="K11" i="7"/>
  <c r="O11" i="7" s="1"/>
  <c r="N10" i="7"/>
  <c r="N19" i="7" s="1"/>
  <c r="K10" i="7"/>
  <c r="K19" i="7" s="1"/>
  <c r="H19" i="6"/>
  <c r="J11" i="6"/>
  <c r="J12" i="6"/>
  <c r="J13" i="6"/>
  <c r="J14" i="6"/>
  <c r="J15" i="6"/>
  <c r="J16" i="6"/>
  <c r="J17" i="6"/>
  <c r="J18" i="6"/>
  <c r="J10" i="6"/>
  <c r="I11" i="6"/>
  <c r="I12" i="6"/>
  <c r="L12" i="6" s="1"/>
  <c r="I13" i="6"/>
  <c r="I14" i="6"/>
  <c r="L14" i="6" s="1"/>
  <c r="I15" i="6"/>
  <c r="I16" i="6"/>
  <c r="L16" i="6" s="1"/>
  <c r="I17" i="6"/>
  <c r="I18" i="6"/>
  <c r="L18" i="6" s="1"/>
  <c r="I10" i="6"/>
  <c r="L19" i="5"/>
  <c r="H19" i="5"/>
  <c r="M18" i="5"/>
  <c r="J18" i="5"/>
  <c r="M17" i="5"/>
  <c r="J17" i="5"/>
  <c r="M16" i="5"/>
  <c r="J16" i="5"/>
  <c r="M15" i="5"/>
  <c r="J15" i="5"/>
  <c r="M14" i="5"/>
  <c r="J14" i="5"/>
  <c r="M13" i="5"/>
  <c r="J13" i="5"/>
  <c r="M12" i="5"/>
  <c r="J12" i="5"/>
  <c r="M11" i="5"/>
  <c r="J11" i="5"/>
  <c r="M10" i="5"/>
  <c r="M19" i="5" s="1"/>
  <c r="J10" i="5"/>
  <c r="J19" i="5" s="1"/>
  <c r="L19" i="4"/>
  <c r="H19" i="4"/>
  <c r="M18" i="4"/>
  <c r="J18" i="4"/>
  <c r="M17" i="4"/>
  <c r="J17" i="4"/>
  <c r="M16" i="4"/>
  <c r="J16" i="4"/>
  <c r="M15" i="4"/>
  <c r="J15" i="4"/>
  <c r="M14" i="4"/>
  <c r="J14" i="4"/>
  <c r="M13" i="4"/>
  <c r="J13" i="4"/>
  <c r="M12" i="4"/>
  <c r="J12" i="4"/>
  <c r="M11" i="4"/>
  <c r="J11" i="4"/>
  <c r="M10" i="4"/>
  <c r="M19" i="4" s="1"/>
  <c r="J10" i="4"/>
  <c r="J19" i="4" s="1"/>
  <c r="L19" i="3"/>
  <c r="H19" i="3"/>
  <c r="M18" i="3"/>
  <c r="J18" i="3"/>
  <c r="M17" i="3"/>
  <c r="J17" i="3"/>
  <c r="M16" i="3"/>
  <c r="J16" i="3"/>
  <c r="M15" i="3"/>
  <c r="J15" i="3"/>
  <c r="M14" i="3"/>
  <c r="J14" i="3"/>
  <c r="M13" i="3"/>
  <c r="J13" i="3"/>
  <c r="M12" i="3"/>
  <c r="J12" i="3"/>
  <c r="M11" i="3"/>
  <c r="J11" i="3"/>
  <c r="M10" i="3"/>
  <c r="M19" i="3" s="1"/>
  <c r="J10" i="3"/>
  <c r="J19" i="3" s="1"/>
  <c r="L19" i="2"/>
  <c r="H19" i="2"/>
  <c r="M18" i="2"/>
  <c r="J18" i="2"/>
  <c r="M17" i="2"/>
  <c r="J17" i="2"/>
  <c r="M16" i="2"/>
  <c r="J16" i="2"/>
  <c r="M15" i="2"/>
  <c r="J15" i="2"/>
  <c r="M14" i="2"/>
  <c r="J14" i="2"/>
  <c r="M13" i="2"/>
  <c r="J13" i="2"/>
  <c r="M12" i="2"/>
  <c r="J12" i="2"/>
  <c r="M11" i="2"/>
  <c r="J11" i="2"/>
  <c r="M10" i="2"/>
  <c r="J10" i="2"/>
  <c r="J19" i="2" s="1"/>
  <c r="L19" i="1"/>
  <c r="H19" i="1"/>
  <c r="M11" i="1"/>
  <c r="M12" i="1"/>
  <c r="M13" i="1"/>
  <c r="M14" i="1"/>
  <c r="M15" i="1"/>
  <c r="M16" i="1"/>
  <c r="M17" i="1"/>
  <c r="M18" i="1"/>
  <c r="M10" i="1"/>
  <c r="J11" i="1"/>
  <c r="J12" i="1"/>
  <c r="N12" i="1" s="1"/>
  <c r="J13" i="1"/>
  <c r="J14" i="1"/>
  <c r="N14" i="1" s="1"/>
  <c r="J15" i="1"/>
  <c r="J16" i="1"/>
  <c r="N16" i="1" s="1"/>
  <c r="J17" i="1"/>
  <c r="J18" i="1"/>
  <c r="N18" i="1" s="1"/>
  <c r="J10" i="1"/>
  <c r="J19" i="1" l="1"/>
  <c r="N17" i="1"/>
  <c r="N15" i="1"/>
  <c r="N13" i="1"/>
  <c r="N11" i="1"/>
  <c r="M19" i="1"/>
  <c r="N11" i="3"/>
  <c r="N12" i="3"/>
  <c r="N13" i="3"/>
  <c r="N14" i="3"/>
  <c r="N15" i="3"/>
  <c r="N16" i="3"/>
  <c r="N17" i="3"/>
  <c r="N18" i="3"/>
  <c r="N11" i="4"/>
  <c r="N12" i="4"/>
  <c r="N13" i="4"/>
  <c r="N14" i="4"/>
  <c r="N15" i="4"/>
  <c r="N16" i="4"/>
  <c r="N17" i="4"/>
  <c r="N18" i="4"/>
  <c r="N11" i="5"/>
  <c r="N12" i="5"/>
  <c r="N13" i="5"/>
  <c r="N14" i="5"/>
  <c r="N15" i="5"/>
  <c r="N16" i="5"/>
  <c r="N17" i="5"/>
  <c r="N18" i="5"/>
  <c r="K10" i="6"/>
  <c r="M10" i="6" s="1"/>
  <c r="K17" i="6"/>
  <c r="K15" i="6"/>
  <c r="K13" i="6"/>
  <c r="K11" i="6"/>
  <c r="O10" i="7"/>
  <c r="O19" i="7" s="1"/>
  <c r="K18" i="6"/>
  <c r="M18" i="6" s="1"/>
  <c r="K16" i="6"/>
  <c r="M16" i="6" s="1"/>
  <c r="K14" i="6"/>
  <c r="M14" i="6" s="1"/>
  <c r="K12" i="6"/>
  <c r="M12" i="6" s="1"/>
  <c r="L10" i="6"/>
  <c r="L17" i="6"/>
  <c r="M17" i="6" s="1"/>
  <c r="L15" i="6"/>
  <c r="M15" i="6" s="1"/>
  <c r="L13" i="6"/>
  <c r="M13" i="6" s="1"/>
  <c r="L11" i="6"/>
  <c r="M11" i="6" s="1"/>
  <c r="N10" i="5"/>
  <c r="N19" i="5" s="1"/>
  <c r="N10" i="2"/>
  <c r="N10" i="1"/>
  <c r="N19" i="1" s="1"/>
  <c r="N10" i="4"/>
  <c r="N10" i="3"/>
  <c r="N19" i="3" s="1"/>
  <c r="N18" i="2"/>
  <c r="N17" i="2"/>
  <c r="N16" i="2"/>
  <c r="N15" i="2"/>
  <c r="N14" i="2"/>
  <c r="N13" i="2"/>
  <c r="N12" i="2"/>
  <c r="M19" i="2"/>
  <c r="N11" i="2"/>
  <c r="N19" i="4" l="1"/>
  <c r="K19" i="6"/>
  <c r="M19" i="6"/>
  <c r="L19" i="6"/>
  <c r="N19" i="2"/>
</calcChain>
</file>

<file path=xl/sharedStrings.xml><?xml version="1.0" encoding="utf-8"?>
<sst xmlns="http://schemas.openxmlformats.org/spreadsheetml/2006/main" count="320" uniqueCount="49">
  <si>
    <t xml:space="preserve"> </t>
  </si>
  <si>
    <t>H. AYUNTAMIENTO CONSTITUCIONAL DE</t>
  </si>
  <si>
    <t>SAN DIEGO DE ALEJANDRIA, JALISCO</t>
  </si>
  <si>
    <t>NOMBRE</t>
  </si>
  <si>
    <t>NOMBRAMIENTO</t>
  </si>
  <si>
    <t>CURP</t>
  </si>
  <si>
    <t xml:space="preserve">                PERCEPCIONES</t>
  </si>
  <si>
    <t>RETENCIONES</t>
  </si>
  <si>
    <t>NETO A PAGAR</t>
  </si>
  <si>
    <t>FIRMA DE RECIBIDO</t>
  </si>
  <si>
    <t>CAPITULO</t>
  </si>
  <si>
    <t>CONCEPTO</t>
  </si>
  <si>
    <t>PARTIDA</t>
  </si>
  <si>
    <t>DIAS LABORADOS</t>
  </si>
  <si>
    <t>SUELDO QUINCENAL</t>
  </si>
  <si>
    <t>SUBSIDIO AL EMPLEO</t>
  </si>
  <si>
    <t>TOTAL</t>
  </si>
  <si>
    <t>ABONOS A PRESTAMOS</t>
  </si>
  <si>
    <t>ISR A RETENER</t>
  </si>
  <si>
    <t>TOTAL RETENCIONES</t>
  </si>
  <si>
    <t>Regidor</t>
  </si>
  <si>
    <t>SUMA SALA REGIDORES</t>
  </si>
  <si>
    <t xml:space="preserve">                        AUTORIZA</t>
  </si>
  <si>
    <t xml:space="preserve">  Vo.Bo.</t>
  </si>
  <si>
    <t>PRESIDENTE MUNICIPAL</t>
  </si>
  <si>
    <t>SINDICO</t>
  </si>
  <si>
    <t>NOMINA DE DIETAS DEL 01 AL 15 DE OCTUBRE DE 2018</t>
  </si>
  <si>
    <t>Mendoza Centeno Francisco Javier</t>
  </si>
  <si>
    <t>Lozano Vega Gabriela</t>
  </si>
  <si>
    <t>Echeveste Gama Manuel</t>
  </si>
  <si>
    <t>Barba Lopez Alma Elia</t>
  </si>
  <si>
    <t>Mena Alvares Alma Alicia</t>
  </si>
  <si>
    <t>Peres Davalos Jesus Ladislao</t>
  </si>
  <si>
    <t>Valadez Cano Nidia Grisel</t>
  </si>
  <si>
    <t>Padilla Rocha Maria Magdalena</t>
  </si>
  <si>
    <t>LIC. JORGE ARTURO SILVA SILVA</t>
  </si>
  <si>
    <t>MTRA. ALMA LIZZETTE DEL REFUGIO ANGEL CERRILLO</t>
  </si>
  <si>
    <t>NOMINA DE DIETAS DEL 16 AL 31  DE OCTUBRE DE 2018</t>
  </si>
  <si>
    <t>NOMINA DE DIETAS DEL 01 AL 15  DE NOVIEMBRE DE 2018</t>
  </si>
  <si>
    <t>Peres Aguirre Ma. Veronica</t>
  </si>
  <si>
    <t>NOMINA DE DIETAS DEL 15 AL 30 DE NOVIEMBRE DE 2018</t>
  </si>
  <si>
    <t>NOMINA DE DIETAS DEL 01 AL 15 DE DICIEMBRE DE 2018</t>
  </si>
  <si>
    <t>NOMINA DE DIETAS CORRESPONDOIENTE AL AGUINALDO DEL 01 DE OCTUBRE AL 31 DE OCTUBRE 2018</t>
  </si>
  <si>
    <t>MESES LABORADOS</t>
  </si>
  <si>
    <t>SUELDO DIARIO</t>
  </si>
  <si>
    <t>DIAS DE AGUINALDO</t>
  </si>
  <si>
    <t>TOTAL AGUINALDO</t>
  </si>
  <si>
    <t>PRIMA VACACIONAL</t>
  </si>
  <si>
    <t>NOMINA DE DIETAS DEL 16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</si>
</sst>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ill="1" applyBorder="1" applyAlignment="1">
      <alignment horizontal="center"/>
    </xf>
    <xf numFmtId="43" fontId="11" fillId="0" borderId="1" xfId="3" applyFont="1" applyBorder="1"/>
    <xf numFmtId="43" fontId="2" fillId="0" borderId="1" xfId="1" applyNumberFormat="1" applyFont="1" applyBorder="1"/>
    <xf numFmtId="0" fontId="11" fillId="0" borderId="1" xfId="1" applyFont="1" applyBorder="1" applyAlignment="1">
      <alignment horizontal="center"/>
    </xf>
    <xf numFmtId="0" fontId="1" fillId="0" borderId="1" xfId="1" applyBorder="1"/>
    <xf numFmtId="0" fontId="8" fillId="2" borderId="1" xfId="1" applyFont="1" applyFill="1" applyBorder="1"/>
    <xf numFmtId="0" fontId="10" fillId="2" borderId="1" xfId="1" applyFont="1" applyFill="1" applyBorder="1"/>
    <xf numFmtId="0" fontId="12" fillId="2" borderId="1" xfId="1" applyFont="1" applyFill="1" applyBorder="1"/>
    <xf numFmtId="43" fontId="6" fillId="2" borderId="1" xfId="3" applyFont="1" applyFill="1" applyBorder="1"/>
    <xf numFmtId="43" fontId="5" fillId="2" borderId="1" xfId="3" applyFont="1" applyFill="1" applyBorder="1"/>
    <xf numFmtId="0" fontId="6" fillId="0" borderId="0" xfId="1" applyFont="1" applyFill="1" applyBorder="1"/>
    <xf numFmtId="43" fontId="6" fillId="0" borderId="0" xfId="3" applyFont="1" applyFill="1" applyBorder="1"/>
    <xf numFmtId="43" fontId="1" fillId="0" borderId="0" xfId="3" applyFill="1" applyBorder="1"/>
    <xf numFmtId="43" fontId="6" fillId="0" borderId="0" xfId="1" applyNumberFormat="1" applyFont="1" applyFill="1" applyBorder="1"/>
    <xf numFmtId="0" fontId="4" fillId="0" borderId="0" xfId="1" applyFont="1" applyFill="1" applyBorder="1"/>
    <xf numFmtId="43" fontId="8" fillId="0" borderId="0" xfId="3" applyFont="1" applyFill="1" applyBorder="1"/>
    <xf numFmtId="0" fontId="6" fillId="0" borderId="0" xfId="1" applyFont="1" applyFill="1" applyBorder="1" applyAlignment="1">
      <alignment horizontal="center"/>
    </xf>
    <xf numFmtId="0" fontId="11" fillId="0" borderId="1" xfId="1" applyNumberFormat="1" applyFont="1" applyFill="1" applyBorder="1"/>
    <xf numFmtId="0" fontId="5" fillId="0" borderId="0" xfId="1" applyFont="1" applyFill="1" applyAlignment="1">
      <alignment horizontal="left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1" xfId="0" applyFont="1" applyBorder="1"/>
    <xf numFmtId="0" fontId="1" fillId="0" borderId="1" xfId="1" applyFont="1" applyFill="1" applyBorder="1"/>
    <xf numFmtId="0" fontId="1" fillId="0" borderId="1" xfId="0" applyFont="1" applyFill="1" applyBorder="1"/>
    <xf numFmtId="43" fontId="8" fillId="0" borderId="9" xfId="3" applyFont="1" applyFill="1" applyBorder="1"/>
    <xf numFmtId="0" fontId="4" fillId="0" borderId="9" xfId="1" applyFont="1" applyFill="1" applyBorder="1"/>
    <xf numFmtId="0" fontId="6" fillId="0" borderId="9" xfId="1" applyFont="1" applyFill="1" applyBorder="1"/>
    <xf numFmtId="0" fontId="1" fillId="0" borderId="1" xfId="1" applyNumberFormat="1" applyFont="1" applyFill="1" applyBorder="1"/>
    <xf numFmtId="0" fontId="10" fillId="0" borderId="6" xfId="1" applyFont="1" applyFill="1" applyBorder="1" applyAlignment="1">
      <alignment horizontal="center"/>
    </xf>
    <xf numFmtId="43" fontId="0" fillId="0" borderId="0" xfId="0" applyNumberFormat="1"/>
    <xf numFmtId="43" fontId="6" fillId="0" borderId="0" xfId="1" applyNumberFormat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43" fontId="10" fillId="0" borderId="3" xfId="3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4" fillId="0" borderId="0" xfId="1" applyFont="1" applyFill="1" applyAlignment="1">
      <alignment horizontal="center" wrapText="1"/>
    </xf>
  </cellXfs>
  <cellStyles count="8">
    <cellStyle name="Euro" xfId="2" xr:uid="{00000000-0005-0000-0000-000000000000}"/>
    <cellStyle name="Euro 2" xfId="7" xr:uid="{00000000-0005-0000-0000-000001000000}"/>
    <cellStyle name="Millares 2" xfId="4" xr:uid="{00000000-0005-0000-0000-000002000000}"/>
    <cellStyle name="Millares 2 2" xfId="5" xr:uid="{00000000-0005-0000-0000-000003000000}"/>
    <cellStyle name="Millares 3" xfId="3" xr:uid="{00000000-0005-0000-0000-000004000000}"/>
    <cellStyle name="Normal" xfId="0" builtinId="0"/>
    <cellStyle name="Normal 2" xfId="1" xr:uid="{00000000-0005-0000-0000-000006000000}"/>
    <cellStyle name="Normal 3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609603</xdr:colOff>
      <xdr:row>0</xdr:row>
      <xdr:rowOff>1</xdr:rowOff>
    </xdr:from>
    <xdr:to>
      <xdr:col>2</xdr:col>
      <xdr:colOff>3697</xdr:colOff>
      <xdr:row>6</xdr:row>
      <xdr:rowOff>133351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3" y="1"/>
          <a:ext cx="918094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609603</xdr:colOff>
      <xdr:row>0</xdr:row>
      <xdr:rowOff>1</xdr:rowOff>
    </xdr:from>
    <xdr:to>
      <xdr:col>2</xdr:col>
      <xdr:colOff>3697</xdr:colOff>
      <xdr:row>6</xdr:row>
      <xdr:rowOff>133351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3" y="1"/>
          <a:ext cx="765694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609603</xdr:colOff>
      <xdr:row>0</xdr:row>
      <xdr:rowOff>1</xdr:rowOff>
    </xdr:from>
    <xdr:to>
      <xdr:col>2</xdr:col>
      <xdr:colOff>257175</xdr:colOff>
      <xdr:row>6</xdr:row>
      <xdr:rowOff>133351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3" y="1"/>
          <a:ext cx="1019172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609603</xdr:colOff>
      <xdr:row>0</xdr:row>
      <xdr:rowOff>1</xdr:rowOff>
    </xdr:from>
    <xdr:to>
      <xdr:col>2</xdr:col>
      <xdr:colOff>257175</xdr:colOff>
      <xdr:row>6</xdr:row>
      <xdr:rowOff>133351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3" y="1"/>
          <a:ext cx="1019172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609603</xdr:colOff>
      <xdr:row>0</xdr:row>
      <xdr:rowOff>1</xdr:rowOff>
    </xdr:from>
    <xdr:to>
      <xdr:col>2</xdr:col>
      <xdr:colOff>257175</xdr:colOff>
      <xdr:row>6</xdr:row>
      <xdr:rowOff>133351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3" y="1"/>
          <a:ext cx="1019172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1</xdr:row>
      <xdr:rowOff>161925</xdr:rowOff>
    </xdr:from>
    <xdr:to>
      <xdr:col>2</xdr:col>
      <xdr:colOff>581024</xdr:colOff>
      <xdr:row>5</xdr:row>
      <xdr:rowOff>85725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7" y="352425"/>
          <a:ext cx="1866897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</xdr:rowOff>
    </xdr:from>
    <xdr:to>
      <xdr:col>3</xdr:col>
      <xdr:colOff>581025</xdr:colOff>
      <xdr:row>6</xdr:row>
      <xdr:rowOff>133351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17335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17" zoomScale="77" zoomScaleNormal="77" workbookViewId="0">
      <selection activeCell="F10" sqref="F10:F19"/>
    </sheetView>
  </sheetViews>
  <sheetFormatPr baseColWidth="10" defaultRowHeight="15" x14ac:dyDescent="0.25"/>
  <cols>
    <col min="1" max="1" width="10.42578125" customWidth="1"/>
    <col min="2" max="2" width="10.140625" customWidth="1"/>
    <col min="3" max="3" width="9" customWidth="1"/>
    <col min="4" max="4" width="37" customWidth="1"/>
    <col min="5" max="5" width="13.7109375" customWidth="1"/>
    <col min="6" max="6" width="22.5703125" bestFit="1" customWidth="1"/>
    <col min="15" max="15" width="36.42578125" customWidth="1"/>
  </cols>
  <sheetData>
    <row r="1" spans="1:15" x14ac:dyDescent="0.25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2"/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8" x14ac:dyDescent="0.25">
      <c r="A5" s="4"/>
      <c r="B5" s="4"/>
      <c r="C5" s="4"/>
      <c r="D5" s="50" t="s">
        <v>1</v>
      </c>
      <c r="E5" s="50"/>
      <c r="F5" s="50"/>
      <c r="G5" s="50" t="s">
        <v>26</v>
      </c>
      <c r="H5" s="50"/>
      <c r="I5" s="50"/>
      <c r="J5" s="50"/>
      <c r="K5" s="50"/>
      <c r="L5" s="50"/>
      <c r="M5" s="50"/>
      <c r="N5" s="50"/>
      <c r="O5" s="4"/>
    </row>
    <row r="6" spans="1:15" ht="18" x14ac:dyDescent="0.25">
      <c r="A6" s="29"/>
      <c r="B6" s="5"/>
      <c r="C6" s="5"/>
      <c r="D6" s="50" t="s">
        <v>2</v>
      </c>
      <c r="E6" s="50"/>
      <c r="F6" s="50"/>
      <c r="G6" s="51"/>
      <c r="H6" s="51"/>
      <c r="I6" s="51"/>
      <c r="J6" s="51"/>
      <c r="K6" s="51"/>
      <c r="L6" s="51"/>
      <c r="M6" s="51"/>
      <c r="N6" s="51"/>
      <c r="O6" s="5"/>
    </row>
    <row r="7" spans="1:15" x14ac:dyDescent="0.25">
      <c r="A7" s="6"/>
      <c r="B7" s="6"/>
      <c r="C7" s="6"/>
      <c r="D7" s="52" t="s">
        <v>3</v>
      </c>
      <c r="E7" s="48" t="s">
        <v>4</v>
      </c>
      <c r="F7" s="56" t="s">
        <v>5</v>
      </c>
      <c r="G7" s="7"/>
      <c r="H7" s="8" t="s">
        <v>6</v>
      </c>
      <c r="I7" s="8"/>
      <c r="J7" s="8"/>
      <c r="K7" s="59" t="s">
        <v>7</v>
      </c>
      <c r="L7" s="60"/>
      <c r="M7" s="61"/>
      <c r="N7" s="56" t="s">
        <v>8</v>
      </c>
      <c r="O7" s="41" t="s">
        <v>9</v>
      </c>
    </row>
    <row r="8" spans="1:15" x14ac:dyDescent="0.25">
      <c r="A8" s="44" t="s">
        <v>10</v>
      </c>
      <c r="B8" s="44" t="s">
        <v>11</v>
      </c>
      <c r="C8" s="44" t="s">
        <v>12</v>
      </c>
      <c r="D8" s="53"/>
      <c r="E8" s="55"/>
      <c r="F8" s="57"/>
      <c r="G8" s="46" t="s">
        <v>13</v>
      </c>
      <c r="H8" s="48" t="s">
        <v>14</v>
      </c>
      <c r="I8" s="48" t="s">
        <v>15</v>
      </c>
      <c r="J8" s="41" t="s">
        <v>16</v>
      </c>
      <c r="K8" s="48" t="s">
        <v>17</v>
      </c>
      <c r="L8" s="48" t="s">
        <v>18</v>
      </c>
      <c r="M8" s="48" t="s">
        <v>19</v>
      </c>
      <c r="N8" s="57"/>
      <c r="O8" s="42"/>
    </row>
    <row r="9" spans="1:15" x14ac:dyDescent="0.25">
      <c r="A9" s="45"/>
      <c r="B9" s="45"/>
      <c r="C9" s="45"/>
      <c r="D9" s="54"/>
      <c r="E9" s="49"/>
      <c r="F9" s="58"/>
      <c r="G9" s="47"/>
      <c r="H9" s="49"/>
      <c r="I9" s="49"/>
      <c r="J9" s="43"/>
      <c r="K9" s="49"/>
      <c r="L9" s="49"/>
      <c r="M9" s="49"/>
      <c r="N9" s="58"/>
      <c r="O9" s="43"/>
    </row>
    <row r="10" spans="1:15" ht="42.6" customHeight="1" x14ac:dyDescent="0.25">
      <c r="A10" s="9">
        <v>1000</v>
      </c>
      <c r="B10" s="9">
        <v>1100</v>
      </c>
      <c r="C10" s="9">
        <v>111</v>
      </c>
      <c r="D10" s="28" t="s">
        <v>27</v>
      </c>
      <c r="E10" s="10" t="s">
        <v>20</v>
      </c>
      <c r="F10" s="30"/>
      <c r="G10" s="11">
        <v>15</v>
      </c>
      <c r="H10" s="12">
        <v>5436.98</v>
      </c>
      <c r="I10" s="12"/>
      <c r="J10" s="12">
        <f>H10+I10</f>
        <v>5436.98</v>
      </c>
      <c r="K10" s="12"/>
      <c r="L10" s="12">
        <v>606.78</v>
      </c>
      <c r="M10" s="12">
        <f>K10+L10</f>
        <v>606.78</v>
      </c>
      <c r="N10" s="12">
        <f>J10-M10</f>
        <v>4830.2</v>
      </c>
      <c r="O10" s="13"/>
    </row>
    <row r="11" spans="1:15" ht="42.6" customHeight="1" x14ac:dyDescent="0.25">
      <c r="A11" s="14">
        <v>1000</v>
      </c>
      <c r="B11" s="14">
        <v>1100</v>
      </c>
      <c r="C11" s="9">
        <v>111</v>
      </c>
      <c r="D11" s="28" t="s">
        <v>28</v>
      </c>
      <c r="E11" s="10" t="s">
        <v>20</v>
      </c>
      <c r="F11" s="31"/>
      <c r="G11" s="11">
        <v>15</v>
      </c>
      <c r="H11" s="12">
        <v>5436.98</v>
      </c>
      <c r="I11" s="12"/>
      <c r="J11" s="12">
        <f t="shared" ref="J11:J18" si="0">H11+I11</f>
        <v>5436.98</v>
      </c>
      <c r="K11" s="12"/>
      <c r="L11" s="12">
        <v>606.78</v>
      </c>
      <c r="M11" s="12">
        <f t="shared" ref="M11:M18" si="1">K11+L11</f>
        <v>606.78</v>
      </c>
      <c r="N11" s="12">
        <f t="shared" ref="N11:N18" si="2">J11-M11</f>
        <v>4830.2</v>
      </c>
      <c r="O11" s="13"/>
    </row>
    <row r="12" spans="1:15" ht="42.6" customHeight="1" x14ac:dyDescent="0.25">
      <c r="A12" s="14">
        <v>1000</v>
      </c>
      <c r="B12" s="14">
        <v>1100</v>
      </c>
      <c r="C12" s="9">
        <v>111</v>
      </c>
      <c r="D12" s="28" t="s">
        <v>29</v>
      </c>
      <c r="E12" s="10" t="s">
        <v>20</v>
      </c>
      <c r="F12" s="32"/>
      <c r="G12" s="11">
        <v>15</v>
      </c>
      <c r="H12" s="12">
        <v>5436.98</v>
      </c>
      <c r="I12" s="12"/>
      <c r="J12" s="12">
        <f t="shared" si="0"/>
        <v>5436.98</v>
      </c>
      <c r="K12" s="12"/>
      <c r="L12" s="12">
        <v>606.78</v>
      </c>
      <c r="M12" s="12">
        <f t="shared" si="1"/>
        <v>606.78</v>
      </c>
      <c r="N12" s="12">
        <f t="shared" si="2"/>
        <v>4830.2</v>
      </c>
      <c r="O12" s="13"/>
    </row>
    <row r="13" spans="1:15" ht="42.6" customHeight="1" x14ac:dyDescent="0.25">
      <c r="A13" s="14">
        <v>1000</v>
      </c>
      <c r="B13" s="14">
        <v>1100</v>
      </c>
      <c r="C13" s="9">
        <v>111</v>
      </c>
      <c r="D13" s="28" t="s">
        <v>30</v>
      </c>
      <c r="E13" s="10" t="s">
        <v>20</v>
      </c>
      <c r="F13" s="32"/>
      <c r="G13" s="11">
        <v>15</v>
      </c>
      <c r="H13" s="12">
        <v>5436.98</v>
      </c>
      <c r="I13" s="12"/>
      <c r="J13" s="12">
        <f t="shared" si="0"/>
        <v>5436.98</v>
      </c>
      <c r="K13" s="12"/>
      <c r="L13" s="12">
        <v>606.78</v>
      </c>
      <c r="M13" s="12">
        <f t="shared" si="1"/>
        <v>606.78</v>
      </c>
      <c r="N13" s="12">
        <f t="shared" si="2"/>
        <v>4830.2</v>
      </c>
      <c r="O13" s="13"/>
    </row>
    <row r="14" spans="1:15" ht="42.6" customHeight="1" x14ac:dyDescent="0.25">
      <c r="A14" s="14">
        <v>1000</v>
      </c>
      <c r="B14" s="14">
        <v>1100</v>
      </c>
      <c r="C14" s="9">
        <v>111</v>
      </c>
      <c r="D14" s="28" t="s">
        <v>31</v>
      </c>
      <c r="E14" s="10" t="s">
        <v>20</v>
      </c>
      <c r="F14" s="32"/>
      <c r="G14" s="11">
        <v>15</v>
      </c>
      <c r="H14" s="12">
        <v>5436.98</v>
      </c>
      <c r="I14" s="12"/>
      <c r="J14" s="12">
        <f t="shared" si="0"/>
        <v>5436.98</v>
      </c>
      <c r="K14" s="12"/>
      <c r="L14" s="12">
        <v>606.78</v>
      </c>
      <c r="M14" s="12">
        <f t="shared" si="1"/>
        <v>606.78</v>
      </c>
      <c r="N14" s="12">
        <f t="shared" si="2"/>
        <v>4830.2</v>
      </c>
      <c r="O14" s="13"/>
    </row>
    <row r="15" spans="1:15" ht="42.6" customHeight="1" x14ac:dyDescent="0.25">
      <c r="A15" s="14">
        <v>1000</v>
      </c>
      <c r="B15" s="14">
        <v>1100</v>
      </c>
      <c r="C15" s="9">
        <v>111</v>
      </c>
      <c r="D15" s="37" t="s">
        <v>39</v>
      </c>
      <c r="E15" s="10" t="s">
        <v>20</v>
      </c>
      <c r="F15" s="33"/>
      <c r="G15" s="11">
        <v>15</v>
      </c>
      <c r="H15" s="12">
        <v>5436.98</v>
      </c>
      <c r="I15" s="12"/>
      <c r="J15" s="12">
        <f t="shared" si="0"/>
        <v>5436.98</v>
      </c>
      <c r="K15" s="12"/>
      <c r="L15" s="12">
        <v>606.78</v>
      </c>
      <c r="M15" s="12">
        <f t="shared" si="1"/>
        <v>606.78</v>
      </c>
      <c r="N15" s="12">
        <f t="shared" si="2"/>
        <v>4830.2</v>
      </c>
      <c r="O15" s="13"/>
    </row>
    <row r="16" spans="1:15" ht="42.6" customHeight="1" x14ac:dyDescent="0.25">
      <c r="A16" s="14">
        <v>1000</v>
      </c>
      <c r="B16" s="14">
        <v>1100</v>
      </c>
      <c r="C16" s="9">
        <v>111</v>
      </c>
      <c r="D16" s="28" t="s">
        <v>32</v>
      </c>
      <c r="E16" s="10" t="s">
        <v>20</v>
      </c>
      <c r="F16" s="32"/>
      <c r="G16" s="11">
        <v>15</v>
      </c>
      <c r="H16" s="12">
        <v>5436.98</v>
      </c>
      <c r="I16" s="12"/>
      <c r="J16" s="12">
        <f t="shared" si="0"/>
        <v>5436.98</v>
      </c>
      <c r="K16" s="12"/>
      <c r="L16" s="12">
        <v>606.78</v>
      </c>
      <c r="M16" s="12">
        <f t="shared" si="1"/>
        <v>606.78</v>
      </c>
      <c r="N16" s="12">
        <f t="shared" si="2"/>
        <v>4830.2</v>
      </c>
      <c r="O16" s="13"/>
    </row>
    <row r="17" spans="1:15" ht="42.6" customHeight="1" x14ac:dyDescent="0.25">
      <c r="A17" s="14">
        <v>1000</v>
      </c>
      <c r="B17" s="14">
        <v>1100</v>
      </c>
      <c r="C17" s="9">
        <v>111</v>
      </c>
      <c r="D17" s="28" t="s">
        <v>33</v>
      </c>
      <c r="E17" s="10" t="s">
        <v>20</v>
      </c>
      <c r="F17" s="31"/>
      <c r="G17" s="11">
        <v>15</v>
      </c>
      <c r="H17" s="12">
        <v>5436.98</v>
      </c>
      <c r="I17" s="12"/>
      <c r="J17" s="12">
        <f t="shared" si="0"/>
        <v>5436.98</v>
      </c>
      <c r="K17" s="12"/>
      <c r="L17" s="12">
        <v>606.78</v>
      </c>
      <c r="M17" s="12">
        <f t="shared" si="1"/>
        <v>606.78</v>
      </c>
      <c r="N17" s="12">
        <f t="shared" si="2"/>
        <v>4830.2</v>
      </c>
      <c r="O17" s="13"/>
    </row>
    <row r="18" spans="1:15" ht="42.6" customHeight="1" x14ac:dyDescent="0.25">
      <c r="A18" s="14">
        <v>1000</v>
      </c>
      <c r="B18" s="14">
        <v>1100</v>
      </c>
      <c r="C18" s="9">
        <v>111</v>
      </c>
      <c r="D18" s="28" t="s">
        <v>34</v>
      </c>
      <c r="E18" s="10" t="s">
        <v>20</v>
      </c>
      <c r="F18" s="33"/>
      <c r="G18" s="11">
        <v>15</v>
      </c>
      <c r="H18" s="12">
        <v>5436.98</v>
      </c>
      <c r="I18" s="12"/>
      <c r="J18" s="12">
        <f t="shared" si="0"/>
        <v>5436.98</v>
      </c>
      <c r="K18" s="12"/>
      <c r="L18" s="12">
        <v>606.78</v>
      </c>
      <c r="M18" s="12">
        <f t="shared" si="1"/>
        <v>606.78</v>
      </c>
      <c r="N18" s="12">
        <f t="shared" si="2"/>
        <v>4830.2</v>
      </c>
      <c r="O18" s="15"/>
    </row>
    <row r="19" spans="1:15" ht="42.6" customHeight="1" x14ac:dyDescent="0.25">
      <c r="A19" s="16"/>
      <c r="B19" s="16"/>
      <c r="C19" s="16"/>
      <c r="D19" s="16" t="s">
        <v>21</v>
      </c>
      <c r="E19" s="17"/>
      <c r="F19" s="18"/>
      <c r="G19" s="19"/>
      <c r="H19" s="20">
        <f>SUM(H10:H18)</f>
        <v>48932.819999999992</v>
      </c>
      <c r="I19" s="20">
        <v>0</v>
      </c>
      <c r="J19" s="20">
        <f>SUM(J10:J18)</f>
        <v>48932.819999999992</v>
      </c>
      <c r="K19" s="20"/>
      <c r="L19" s="20">
        <f>SUM(L10:L18)</f>
        <v>5461.0199999999986</v>
      </c>
      <c r="M19" s="20">
        <f>SUM(M10:M18)</f>
        <v>5461.0199999999986</v>
      </c>
      <c r="N19" s="20">
        <f>SUM(N10:N18)</f>
        <v>43471.799999999996</v>
      </c>
      <c r="O19" s="16"/>
    </row>
    <row r="21" spans="1:15" x14ac:dyDescent="0.25">
      <c r="A21" s="1"/>
      <c r="B21" s="1"/>
      <c r="C21" s="1"/>
      <c r="D21" s="21" t="s">
        <v>22</v>
      </c>
      <c r="E21" s="21"/>
      <c r="F21" s="21"/>
      <c r="G21" s="22"/>
      <c r="H21" s="22"/>
      <c r="I21" s="22" t="s">
        <v>23</v>
      </c>
      <c r="J21" s="23"/>
      <c r="K21" s="23"/>
      <c r="L21" s="1"/>
      <c r="M21" s="1"/>
      <c r="N21" s="1"/>
      <c r="O21" s="1"/>
    </row>
    <row r="22" spans="1:15" x14ac:dyDescent="0.25">
      <c r="A22" s="1"/>
      <c r="B22" s="1"/>
      <c r="C22" s="1"/>
      <c r="D22" s="21"/>
      <c r="E22" s="21"/>
      <c r="F22" s="24"/>
      <c r="G22" s="22"/>
      <c r="H22" s="22"/>
      <c r="I22" s="22"/>
      <c r="J22" s="23"/>
      <c r="K22" s="23"/>
      <c r="L22" s="1"/>
      <c r="M22" s="1"/>
      <c r="N22" s="1"/>
      <c r="O22" s="1"/>
    </row>
    <row r="23" spans="1:15" x14ac:dyDescent="0.25">
      <c r="A23" s="1"/>
      <c r="B23" s="1"/>
      <c r="C23" s="1"/>
      <c r="D23" s="21"/>
      <c r="E23" s="21"/>
      <c r="F23" s="24"/>
      <c r="G23" s="22"/>
      <c r="H23" s="22"/>
      <c r="I23" s="22"/>
      <c r="J23" s="23"/>
      <c r="K23" s="23"/>
      <c r="L23" s="1"/>
      <c r="M23" s="1"/>
      <c r="N23" s="1"/>
      <c r="O23" s="1"/>
    </row>
    <row r="24" spans="1:15" ht="18" x14ac:dyDescent="0.25">
      <c r="A24" s="1"/>
      <c r="B24" s="1"/>
      <c r="C24" s="1"/>
      <c r="D24" s="25"/>
      <c r="E24" s="21"/>
      <c r="F24" s="24"/>
      <c r="G24" s="22"/>
      <c r="H24" s="26"/>
      <c r="I24" s="26"/>
      <c r="J24" s="26"/>
      <c r="K24" s="26"/>
      <c r="L24" s="1"/>
      <c r="M24" s="1"/>
      <c r="N24" s="1"/>
      <c r="O24" s="1"/>
    </row>
    <row r="25" spans="1:15" x14ac:dyDescent="0.25">
      <c r="A25" s="1"/>
      <c r="B25" s="1"/>
      <c r="C25" s="1"/>
      <c r="D25" s="21" t="s">
        <v>36</v>
      </c>
      <c r="E25" s="21"/>
      <c r="F25" s="21"/>
      <c r="G25" s="22"/>
      <c r="H25" s="22" t="s">
        <v>35</v>
      </c>
      <c r="I25" s="22"/>
      <c r="J25" s="23"/>
      <c r="K25" s="23"/>
      <c r="L25" s="1"/>
      <c r="M25" s="1"/>
      <c r="N25" s="1"/>
      <c r="O25" s="1"/>
    </row>
    <row r="26" spans="1:15" x14ac:dyDescent="0.25">
      <c r="A26" s="1"/>
      <c r="B26" s="1"/>
      <c r="C26" s="1"/>
      <c r="D26" s="27" t="s">
        <v>24</v>
      </c>
      <c r="E26" s="21"/>
      <c r="F26" s="21"/>
      <c r="G26" s="21"/>
      <c r="H26" s="40" t="s">
        <v>25</v>
      </c>
      <c r="I26" s="40"/>
      <c r="J26" s="40"/>
      <c r="K26" s="40"/>
      <c r="L26" s="1"/>
      <c r="M26" s="1"/>
      <c r="N26" s="1"/>
      <c r="O26" s="1"/>
    </row>
  </sheetData>
  <mergeCells count="21">
    <mergeCell ref="D5:F5"/>
    <mergeCell ref="G5:N5"/>
    <mergeCell ref="D6:F6"/>
    <mergeCell ref="G6:N6"/>
    <mergeCell ref="D7:D9"/>
    <mergeCell ref="E7:E9"/>
    <mergeCell ref="F7:F9"/>
    <mergeCell ref="K7:M7"/>
    <mergeCell ref="K8:K9"/>
    <mergeCell ref="N7:N9"/>
    <mergeCell ref="H26:K26"/>
    <mergeCell ref="O7:O9"/>
    <mergeCell ref="A8:A9"/>
    <mergeCell ref="B8:B9"/>
    <mergeCell ref="C8:C9"/>
    <mergeCell ref="G8:G9"/>
    <mergeCell ref="H8:H9"/>
    <mergeCell ref="I8:I9"/>
    <mergeCell ref="J8:J9"/>
    <mergeCell ref="M8:M9"/>
    <mergeCell ref="L8:L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F10" xr:uid="{00000000-0002-0000-0000-000000000000}">
      <formula1>18</formula1>
    </dataValidation>
  </dataValidations>
  <pageMargins left="0.7" right="0.7" top="0.75" bottom="0.75" header="0.3" footer="0.3"/>
  <pageSetup paperSize="5" scale="6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workbookViewId="0">
      <selection activeCell="F10" sqref="F10:F19"/>
    </sheetView>
  </sheetViews>
  <sheetFormatPr baseColWidth="10" defaultRowHeight="15" x14ac:dyDescent="0.25"/>
  <cols>
    <col min="1" max="1" width="10.42578125" customWidth="1"/>
    <col min="2" max="2" width="10.140625" customWidth="1"/>
    <col min="3" max="3" width="9" customWidth="1"/>
    <col min="4" max="4" width="37" customWidth="1"/>
    <col min="5" max="5" width="13.7109375" customWidth="1"/>
    <col min="6" max="6" width="22.5703125" bestFit="1" customWidth="1"/>
    <col min="15" max="15" width="36.42578125" customWidth="1"/>
  </cols>
  <sheetData>
    <row r="1" spans="1:15" x14ac:dyDescent="0.25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2"/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8" x14ac:dyDescent="0.25">
      <c r="A5" s="4"/>
      <c r="B5" s="4"/>
      <c r="C5" s="4"/>
      <c r="D5" s="50" t="s">
        <v>1</v>
      </c>
      <c r="E5" s="50"/>
      <c r="F5" s="50"/>
      <c r="G5" s="50" t="s">
        <v>37</v>
      </c>
      <c r="H5" s="50"/>
      <c r="I5" s="50"/>
      <c r="J5" s="50"/>
      <c r="K5" s="50"/>
      <c r="L5" s="50"/>
      <c r="M5" s="50"/>
      <c r="N5" s="50"/>
      <c r="O5" s="4"/>
    </row>
    <row r="6" spans="1:15" ht="18" x14ac:dyDescent="0.25">
      <c r="A6" s="29"/>
      <c r="B6" s="5"/>
      <c r="C6" s="5"/>
      <c r="D6" s="50" t="s">
        <v>2</v>
      </c>
      <c r="E6" s="50"/>
      <c r="F6" s="50"/>
      <c r="G6" s="51"/>
      <c r="H6" s="51"/>
      <c r="I6" s="51"/>
      <c r="J6" s="51"/>
      <c r="K6" s="51"/>
      <c r="L6" s="51"/>
      <c r="M6" s="51"/>
      <c r="N6" s="51"/>
      <c r="O6" s="5"/>
    </row>
    <row r="7" spans="1:15" x14ac:dyDescent="0.25">
      <c r="A7" s="6"/>
      <c r="B7" s="6"/>
      <c r="C7" s="6"/>
      <c r="D7" s="52" t="s">
        <v>3</v>
      </c>
      <c r="E7" s="48" t="s">
        <v>4</v>
      </c>
      <c r="F7" s="56" t="s">
        <v>5</v>
      </c>
      <c r="G7" s="7"/>
      <c r="H7" s="8" t="s">
        <v>6</v>
      </c>
      <c r="I7" s="8"/>
      <c r="J7" s="8"/>
      <c r="K7" s="59" t="s">
        <v>7</v>
      </c>
      <c r="L7" s="60"/>
      <c r="M7" s="61"/>
      <c r="N7" s="56" t="s">
        <v>8</v>
      </c>
      <c r="O7" s="41" t="s">
        <v>9</v>
      </c>
    </row>
    <row r="8" spans="1:15" x14ac:dyDescent="0.25">
      <c r="A8" s="44" t="s">
        <v>10</v>
      </c>
      <c r="B8" s="44" t="s">
        <v>11</v>
      </c>
      <c r="C8" s="44" t="s">
        <v>12</v>
      </c>
      <c r="D8" s="53"/>
      <c r="E8" s="55"/>
      <c r="F8" s="57"/>
      <c r="G8" s="46" t="s">
        <v>13</v>
      </c>
      <c r="H8" s="48" t="s">
        <v>14</v>
      </c>
      <c r="I8" s="48" t="s">
        <v>15</v>
      </c>
      <c r="J8" s="41" t="s">
        <v>16</v>
      </c>
      <c r="K8" s="48" t="s">
        <v>17</v>
      </c>
      <c r="L8" s="48" t="s">
        <v>18</v>
      </c>
      <c r="M8" s="48" t="s">
        <v>19</v>
      </c>
      <c r="N8" s="57"/>
      <c r="O8" s="42"/>
    </row>
    <row r="9" spans="1:15" x14ac:dyDescent="0.25">
      <c r="A9" s="45"/>
      <c r="B9" s="45"/>
      <c r="C9" s="45"/>
      <c r="D9" s="54"/>
      <c r="E9" s="49"/>
      <c r="F9" s="58"/>
      <c r="G9" s="47"/>
      <c r="H9" s="49"/>
      <c r="I9" s="49"/>
      <c r="J9" s="43"/>
      <c r="K9" s="49"/>
      <c r="L9" s="49"/>
      <c r="M9" s="49"/>
      <c r="N9" s="58"/>
      <c r="O9" s="43"/>
    </row>
    <row r="10" spans="1:15" ht="42.6" customHeight="1" x14ac:dyDescent="0.25">
      <c r="A10" s="9">
        <v>1000</v>
      </c>
      <c r="B10" s="9">
        <v>1100</v>
      </c>
      <c r="C10" s="9">
        <v>111</v>
      </c>
      <c r="D10" s="28" t="s">
        <v>27</v>
      </c>
      <c r="E10" s="10" t="s">
        <v>20</v>
      </c>
      <c r="F10" s="30"/>
      <c r="G10" s="11">
        <v>15</v>
      </c>
      <c r="H10" s="12">
        <v>5436.98</v>
      </c>
      <c r="I10" s="12"/>
      <c r="J10" s="12">
        <f>H10+I10</f>
        <v>5436.98</v>
      </c>
      <c r="K10" s="12"/>
      <c r="L10" s="12">
        <v>539.9</v>
      </c>
      <c r="M10" s="12">
        <f>K10+L10</f>
        <v>539.9</v>
      </c>
      <c r="N10" s="12">
        <f>J10-M10</f>
        <v>4897.08</v>
      </c>
      <c r="O10" s="13"/>
    </row>
    <row r="11" spans="1:15" ht="42.6" customHeight="1" x14ac:dyDescent="0.25">
      <c r="A11" s="14">
        <v>1000</v>
      </c>
      <c r="B11" s="14">
        <v>1100</v>
      </c>
      <c r="C11" s="9">
        <v>111</v>
      </c>
      <c r="D11" s="28" t="s">
        <v>28</v>
      </c>
      <c r="E11" s="10" t="s">
        <v>20</v>
      </c>
      <c r="F11" s="31"/>
      <c r="G11" s="11">
        <v>15</v>
      </c>
      <c r="H11" s="12">
        <v>5436.98</v>
      </c>
      <c r="I11" s="12"/>
      <c r="J11" s="12">
        <f t="shared" ref="J11:J18" si="0">H11+I11</f>
        <v>5436.98</v>
      </c>
      <c r="K11" s="12"/>
      <c r="L11" s="12">
        <v>539.9</v>
      </c>
      <c r="M11" s="12">
        <f t="shared" ref="M11:M18" si="1">K11+L11</f>
        <v>539.9</v>
      </c>
      <c r="N11" s="12">
        <f t="shared" ref="N11:N18" si="2">J11-M11</f>
        <v>4897.08</v>
      </c>
      <c r="O11" s="13"/>
    </row>
    <row r="12" spans="1:15" ht="42.6" customHeight="1" x14ac:dyDescent="0.25">
      <c r="A12" s="14">
        <v>1000</v>
      </c>
      <c r="B12" s="14">
        <v>1100</v>
      </c>
      <c r="C12" s="9">
        <v>111</v>
      </c>
      <c r="D12" s="28" t="s">
        <v>29</v>
      </c>
      <c r="E12" s="10" t="s">
        <v>20</v>
      </c>
      <c r="F12" s="32"/>
      <c r="G12" s="11">
        <v>15</v>
      </c>
      <c r="H12" s="12">
        <v>5436.98</v>
      </c>
      <c r="I12" s="12"/>
      <c r="J12" s="12">
        <f t="shared" si="0"/>
        <v>5436.98</v>
      </c>
      <c r="K12" s="12"/>
      <c r="L12" s="12">
        <v>539.9</v>
      </c>
      <c r="M12" s="12">
        <f t="shared" si="1"/>
        <v>539.9</v>
      </c>
      <c r="N12" s="12">
        <f t="shared" si="2"/>
        <v>4897.08</v>
      </c>
      <c r="O12" s="13"/>
    </row>
    <row r="13" spans="1:15" ht="42.6" customHeight="1" x14ac:dyDescent="0.25">
      <c r="A13" s="14">
        <v>1000</v>
      </c>
      <c r="B13" s="14">
        <v>1100</v>
      </c>
      <c r="C13" s="9">
        <v>111</v>
      </c>
      <c r="D13" s="28" t="s">
        <v>30</v>
      </c>
      <c r="E13" s="10" t="s">
        <v>20</v>
      </c>
      <c r="F13" s="32"/>
      <c r="G13" s="11">
        <v>15</v>
      </c>
      <c r="H13" s="12">
        <v>5436.98</v>
      </c>
      <c r="I13" s="12"/>
      <c r="J13" s="12">
        <f t="shared" si="0"/>
        <v>5436.98</v>
      </c>
      <c r="K13" s="12"/>
      <c r="L13" s="12">
        <v>539.9</v>
      </c>
      <c r="M13" s="12">
        <f t="shared" si="1"/>
        <v>539.9</v>
      </c>
      <c r="N13" s="12">
        <f t="shared" si="2"/>
        <v>4897.08</v>
      </c>
      <c r="O13" s="13"/>
    </row>
    <row r="14" spans="1:15" ht="42.6" customHeight="1" x14ac:dyDescent="0.25">
      <c r="A14" s="14">
        <v>1000</v>
      </c>
      <c r="B14" s="14">
        <v>1100</v>
      </c>
      <c r="C14" s="9">
        <v>111</v>
      </c>
      <c r="D14" s="28" t="s">
        <v>31</v>
      </c>
      <c r="E14" s="10" t="s">
        <v>20</v>
      </c>
      <c r="F14" s="32"/>
      <c r="G14" s="11">
        <v>15</v>
      </c>
      <c r="H14" s="12">
        <v>5436.98</v>
      </c>
      <c r="I14" s="12"/>
      <c r="J14" s="12">
        <f t="shared" si="0"/>
        <v>5436.98</v>
      </c>
      <c r="K14" s="12"/>
      <c r="L14" s="12">
        <v>539.9</v>
      </c>
      <c r="M14" s="12">
        <f t="shared" si="1"/>
        <v>539.9</v>
      </c>
      <c r="N14" s="12">
        <f t="shared" si="2"/>
        <v>4897.08</v>
      </c>
      <c r="O14" s="13"/>
    </row>
    <row r="15" spans="1:15" ht="42.6" customHeight="1" x14ac:dyDescent="0.25">
      <c r="A15" s="14">
        <v>1000</v>
      </c>
      <c r="B15" s="14">
        <v>1100</v>
      </c>
      <c r="C15" s="9">
        <v>111</v>
      </c>
      <c r="D15" s="37" t="s">
        <v>39</v>
      </c>
      <c r="E15" s="10" t="s">
        <v>20</v>
      </c>
      <c r="F15" s="33"/>
      <c r="G15" s="11">
        <v>15</v>
      </c>
      <c r="H15" s="12">
        <v>5436.98</v>
      </c>
      <c r="I15" s="12"/>
      <c r="J15" s="12">
        <f t="shared" si="0"/>
        <v>5436.98</v>
      </c>
      <c r="K15" s="12"/>
      <c r="L15" s="12">
        <v>539.9</v>
      </c>
      <c r="M15" s="12">
        <f t="shared" si="1"/>
        <v>539.9</v>
      </c>
      <c r="N15" s="12">
        <f t="shared" si="2"/>
        <v>4897.08</v>
      </c>
      <c r="O15" s="13"/>
    </row>
    <row r="16" spans="1:15" ht="42.6" customHeight="1" x14ac:dyDescent="0.25">
      <c r="A16" s="14">
        <v>1000</v>
      </c>
      <c r="B16" s="14">
        <v>1100</v>
      </c>
      <c r="C16" s="9">
        <v>111</v>
      </c>
      <c r="D16" s="28" t="s">
        <v>32</v>
      </c>
      <c r="E16" s="10" t="s">
        <v>20</v>
      </c>
      <c r="F16" s="32"/>
      <c r="G16" s="11">
        <v>15</v>
      </c>
      <c r="H16" s="12">
        <v>5436.98</v>
      </c>
      <c r="I16" s="12"/>
      <c r="J16" s="12">
        <f t="shared" si="0"/>
        <v>5436.98</v>
      </c>
      <c r="K16" s="12"/>
      <c r="L16" s="12">
        <v>539.9</v>
      </c>
      <c r="M16" s="12">
        <f t="shared" si="1"/>
        <v>539.9</v>
      </c>
      <c r="N16" s="12">
        <f t="shared" si="2"/>
        <v>4897.08</v>
      </c>
      <c r="O16" s="13"/>
    </row>
    <row r="17" spans="1:15" ht="42.6" customHeight="1" x14ac:dyDescent="0.25">
      <c r="A17" s="14">
        <v>1000</v>
      </c>
      <c r="B17" s="14">
        <v>1100</v>
      </c>
      <c r="C17" s="9">
        <v>111</v>
      </c>
      <c r="D17" s="28" t="s">
        <v>33</v>
      </c>
      <c r="E17" s="10" t="s">
        <v>20</v>
      </c>
      <c r="F17" s="31"/>
      <c r="G17" s="11">
        <v>15</v>
      </c>
      <c r="H17" s="12">
        <v>5436.98</v>
      </c>
      <c r="I17" s="12"/>
      <c r="J17" s="12">
        <f t="shared" si="0"/>
        <v>5436.98</v>
      </c>
      <c r="K17" s="12"/>
      <c r="L17" s="12">
        <v>539.9</v>
      </c>
      <c r="M17" s="12">
        <f t="shared" si="1"/>
        <v>539.9</v>
      </c>
      <c r="N17" s="12">
        <f t="shared" si="2"/>
        <v>4897.08</v>
      </c>
      <c r="O17" s="13"/>
    </row>
    <row r="18" spans="1:15" ht="42.6" customHeight="1" x14ac:dyDescent="0.25">
      <c r="A18" s="14">
        <v>1000</v>
      </c>
      <c r="B18" s="14">
        <v>1100</v>
      </c>
      <c r="C18" s="9">
        <v>111</v>
      </c>
      <c r="D18" s="28" t="s">
        <v>34</v>
      </c>
      <c r="E18" s="10" t="s">
        <v>20</v>
      </c>
      <c r="F18" s="33"/>
      <c r="G18" s="11">
        <v>15</v>
      </c>
      <c r="H18" s="12">
        <v>5436.98</v>
      </c>
      <c r="I18" s="12"/>
      <c r="J18" s="12">
        <f t="shared" si="0"/>
        <v>5436.98</v>
      </c>
      <c r="K18" s="12"/>
      <c r="L18" s="12">
        <v>539.9</v>
      </c>
      <c r="M18" s="12">
        <f t="shared" si="1"/>
        <v>539.9</v>
      </c>
      <c r="N18" s="12">
        <f t="shared" si="2"/>
        <v>4897.08</v>
      </c>
      <c r="O18" s="15"/>
    </row>
    <row r="19" spans="1:15" ht="42.6" customHeight="1" x14ac:dyDescent="0.25">
      <c r="A19" s="16"/>
      <c r="B19" s="16"/>
      <c r="C19" s="16"/>
      <c r="D19" s="16" t="s">
        <v>21</v>
      </c>
      <c r="E19" s="17"/>
      <c r="F19" s="18"/>
      <c r="G19" s="19"/>
      <c r="H19" s="20">
        <f>SUM(H10:H18)</f>
        <v>48932.819999999992</v>
      </c>
      <c r="I19" s="20">
        <v>0</v>
      </c>
      <c r="J19" s="20">
        <f>SUM(J10:J18)</f>
        <v>48932.819999999992</v>
      </c>
      <c r="K19" s="20"/>
      <c r="L19" s="20">
        <f>SUM(L10:L18)</f>
        <v>4859.0999999999995</v>
      </c>
      <c r="M19" s="20">
        <f>SUM(M10:M18)</f>
        <v>4859.0999999999995</v>
      </c>
      <c r="N19" s="20">
        <f>SUM(N10:N18)</f>
        <v>44073.720000000008</v>
      </c>
      <c r="O19" s="16"/>
    </row>
    <row r="21" spans="1:15" x14ac:dyDescent="0.25">
      <c r="A21" s="1"/>
      <c r="B21" s="1"/>
      <c r="C21" s="1"/>
      <c r="D21" s="21" t="s">
        <v>22</v>
      </c>
      <c r="E21" s="21"/>
      <c r="F21" s="21"/>
      <c r="G21" s="22"/>
      <c r="H21" s="22"/>
      <c r="I21" s="22" t="s">
        <v>23</v>
      </c>
      <c r="J21" s="23"/>
      <c r="K21" s="23"/>
      <c r="L21" s="1"/>
      <c r="M21" s="1"/>
      <c r="N21" s="1"/>
      <c r="O21" s="1"/>
    </row>
    <row r="22" spans="1:15" x14ac:dyDescent="0.25">
      <c r="A22" s="1"/>
      <c r="B22" s="1"/>
      <c r="C22" s="1"/>
      <c r="D22" s="21"/>
      <c r="E22" s="21"/>
      <c r="F22" s="24"/>
      <c r="G22" s="22"/>
      <c r="H22" s="22"/>
      <c r="I22" s="22"/>
      <c r="J22" s="23"/>
      <c r="K22" s="23"/>
      <c r="L22" s="1"/>
      <c r="M22" s="1"/>
      <c r="N22" s="1"/>
      <c r="O22" s="1"/>
    </row>
    <row r="23" spans="1:15" x14ac:dyDescent="0.25">
      <c r="A23" s="1"/>
      <c r="B23" s="1"/>
      <c r="C23" s="1"/>
      <c r="D23" s="21"/>
      <c r="E23" s="21"/>
      <c r="F23" s="24"/>
      <c r="G23" s="22"/>
      <c r="H23" s="22"/>
      <c r="I23" s="22"/>
      <c r="J23" s="23"/>
      <c r="K23" s="23"/>
      <c r="L23" s="1"/>
      <c r="M23" s="1"/>
      <c r="N23" s="1"/>
      <c r="O23" s="1"/>
    </row>
    <row r="24" spans="1:15" ht="18" x14ac:dyDescent="0.25">
      <c r="A24" s="1"/>
      <c r="B24" s="1"/>
      <c r="C24" s="1"/>
      <c r="D24" s="35"/>
      <c r="E24" s="36"/>
      <c r="F24" s="24"/>
      <c r="G24" s="22"/>
      <c r="H24" s="34"/>
      <c r="I24" s="34"/>
      <c r="J24" s="34"/>
      <c r="K24" s="26"/>
      <c r="L24" s="1"/>
      <c r="M24" s="1"/>
      <c r="N24" s="1"/>
      <c r="O24" s="1"/>
    </row>
    <row r="25" spans="1:15" x14ac:dyDescent="0.25">
      <c r="A25" s="1"/>
      <c r="B25" s="1"/>
      <c r="C25" s="1"/>
      <c r="D25" s="21" t="s">
        <v>36</v>
      </c>
      <c r="E25" s="21"/>
      <c r="F25" s="21"/>
      <c r="G25" s="22"/>
      <c r="H25" s="22" t="s">
        <v>35</v>
      </c>
      <c r="I25" s="22"/>
      <c r="J25" s="23"/>
      <c r="K25" s="23"/>
      <c r="L25" s="1"/>
      <c r="M25" s="1"/>
      <c r="N25" s="1"/>
      <c r="O25" s="1"/>
    </row>
    <row r="26" spans="1:15" x14ac:dyDescent="0.25">
      <c r="A26" s="1"/>
      <c r="B26" s="1"/>
      <c r="C26" s="1"/>
      <c r="D26" s="27" t="s">
        <v>24</v>
      </c>
      <c r="E26" s="21"/>
      <c r="F26" s="21"/>
      <c r="G26" s="21"/>
      <c r="H26" s="40" t="s">
        <v>25</v>
      </c>
      <c r="I26" s="40"/>
      <c r="J26" s="40"/>
      <c r="K26" s="40"/>
      <c r="L26" s="1"/>
      <c r="M26" s="1"/>
      <c r="N26" s="1"/>
      <c r="O26" s="1"/>
    </row>
  </sheetData>
  <mergeCells count="21">
    <mergeCell ref="H26:K26"/>
    <mergeCell ref="O7:O9"/>
    <mergeCell ref="A8:A9"/>
    <mergeCell ref="B8:B9"/>
    <mergeCell ref="C8:C9"/>
    <mergeCell ref="G8:G9"/>
    <mergeCell ref="H8:H9"/>
    <mergeCell ref="I8:I9"/>
    <mergeCell ref="J8:J9"/>
    <mergeCell ref="K8:K9"/>
    <mergeCell ref="L8:L9"/>
    <mergeCell ref="D5:F5"/>
    <mergeCell ref="G5:N5"/>
    <mergeCell ref="D6:F6"/>
    <mergeCell ref="G6:N6"/>
    <mergeCell ref="D7:D9"/>
    <mergeCell ref="E7:E9"/>
    <mergeCell ref="F7:F9"/>
    <mergeCell ref="K7:M7"/>
    <mergeCell ref="N7:N9"/>
    <mergeCell ref="M8:M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F10" xr:uid="{00000000-0002-0000-0100-000000000000}">
      <formula1>18</formula1>
    </dataValidation>
  </dataValidations>
  <pageMargins left="0.7" right="0.7" top="0.75" bottom="0.75" header="0.3" footer="0.3"/>
  <pageSetup paperSize="5" scale="65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workbookViewId="0">
      <selection activeCell="F10" sqref="F10:F19"/>
    </sheetView>
  </sheetViews>
  <sheetFormatPr baseColWidth="10" defaultRowHeight="15" x14ac:dyDescent="0.25"/>
  <cols>
    <col min="1" max="1" width="10.42578125" customWidth="1"/>
    <col min="2" max="2" width="10.140625" customWidth="1"/>
    <col min="3" max="3" width="9" customWidth="1"/>
    <col min="4" max="4" width="37" customWidth="1"/>
    <col min="5" max="5" width="13.7109375" customWidth="1"/>
    <col min="6" max="6" width="22.5703125" bestFit="1" customWidth="1"/>
    <col min="15" max="15" width="36.42578125" customWidth="1"/>
  </cols>
  <sheetData>
    <row r="1" spans="1:15" x14ac:dyDescent="0.25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2"/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8" x14ac:dyDescent="0.25">
      <c r="A5" s="4"/>
      <c r="B5" s="4"/>
      <c r="C5" s="4"/>
      <c r="D5" s="50" t="s">
        <v>1</v>
      </c>
      <c r="E5" s="50"/>
      <c r="F5" s="50"/>
      <c r="G5" s="50" t="s">
        <v>38</v>
      </c>
      <c r="H5" s="50"/>
      <c r="I5" s="50"/>
      <c r="J5" s="50"/>
      <c r="K5" s="50"/>
      <c r="L5" s="50"/>
      <c r="M5" s="50"/>
      <c r="N5" s="50"/>
      <c r="O5" s="4"/>
    </row>
    <row r="6" spans="1:15" ht="18" x14ac:dyDescent="0.25">
      <c r="A6" s="29"/>
      <c r="B6" s="5"/>
      <c r="C6" s="5"/>
      <c r="D6" s="50" t="s">
        <v>2</v>
      </c>
      <c r="E6" s="50"/>
      <c r="F6" s="50"/>
      <c r="G6" s="51"/>
      <c r="H6" s="51"/>
      <c r="I6" s="51"/>
      <c r="J6" s="51"/>
      <c r="K6" s="51"/>
      <c r="L6" s="51"/>
      <c r="M6" s="51"/>
      <c r="N6" s="51"/>
      <c r="O6" s="5"/>
    </row>
    <row r="7" spans="1:15" x14ac:dyDescent="0.25">
      <c r="A7" s="6"/>
      <c r="B7" s="6"/>
      <c r="C7" s="6"/>
      <c r="D7" s="52" t="s">
        <v>3</v>
      </c>
      <c r="E7" s="48" t="s">
        <v>4</v>
      </c>
      <c r="F7" s="56" t="s">
        <v>5</v>
      </c>
      <c r="G7" s="7"/>
      <c r="H7" s="8" t="s">
        <v>6</v>
      </c>
      <c r="I7" s="8"/>
      <c r="J7" s="8"/>
      <c r="K7" s="59" t="s">
        <v>7</v>
      </c>
      <c r="L7" s="60"/>
      <c r="M7" s="61"/>
      <c r="N7" s="56" t="s">
        <v>8</v>
      </c>
      <c r="O7" s="41" t="s">
        <v>9</v>
      </c>
    </row>
    <row r="8" spans="1:15" x14ac:dyDescent="0.25">
      <c r="A8" s="44" t="s">
        <v>10</v>
      </c>
      <c r="B8" s="44" t="s">
        <v>11</v>
      </c>
      <c r="C8" s="44" t="s">
        <v>12</v>
      </c>
      <c r="D8" s="53"/>
      <c r="E8" s="55"/>
      <c r="F8" s="57"/>
      <c r="G8" s="46" t="s">
        <v>13</v>
      </c>
      <c r="H8" s="48" t="s">
        <v>14</v>
      </c>
      <c r="I8" s="48" t="s">
        <v>15</v>
      </c>
      <c r="J8" s="41" t="s">
        <v>16</v>
      </c>
      <c r="K8" s="48" t="s">
        <v>17</v>
      </c>
      <c r="L8" s="48" t="s">
        <v>18</v>
      </c>
      <c r="M8" s="48" t="s">
        <v>19</v>
      </c>
      <c r="N8" s="57"/>
      <c r="O8" s="42"/>
    </row>
    <row r="9" spans="1:15" x14ac:dyDescent="0.25">
      <c r="A9" s="45"/>
      <c r="B9" s="45"/>
      <c r="C9" s="45"/>
      <c r="D9" s="54"/>
      <c r="E9" s="49"/>
      <c r="F9" s="58"/>
      <c r="G9" s="47"/>
      <c r="H9" s="49"/>
      <c r="I9" s="49"/>
      <c r="J9" s="43"/>
      <c r="K9" s="49"/>
      <c r="L9" s="49"/>
      <c r="M9" s="49"/>
      <c r="N9" s="58"/>
      <c r="O9" s="43"/>
    </row>
    <row r="10" spans="1:15" ht="42.6" customHeight="1" x14ac:dyDescent="0.25">
      <c r="A10" s="9">
        <v>1000</v>
      </c>
      <c r="B10" s="9">
        <v>1100</v>
      </c>
      <c r="C10" s="9">
        <v>111</v>
      </c>
      <c r="D10" s="28" t="s">
        <v>27</v>
      </c>
      <c r="E10" s="10" t="s">
        <v>20</v>
      </c>
      <c r="F10" s="30"/>
      <c r="G10" s="11">
        <v>15</v>
      </c>
      <c r="H10" s="12">
        <v>5436.98</v>
      </c>
      <c r="I10" s="12"/>
      <c r="J10" s="12">
        <f>H10+I10</f>
        <v>5436.98</v>
      </c>
      <c r="K10" s="12"/>
      <c r="L10" s="12">
        <v>539.9</v>
      </c>
      <c r="M10" s="12">
        <f>K10+L10</f>
        <v>539.9</v>
      </c>
      <c r="N10" s="12">
        <f>J10-M10</f>
        <v>4897.08</v>
      </c>
      <c r="O10" s="13"/>
    </row>
    <row r="11" spans="1:15" ht="42.6" customHeight="1" x14ac:dyDescent="0.25">
      <c r="A11" s="14">
        <v>1000</v>
      </c>
      <c r="B11" s="14">
        <v>1100</v>
      </c>
      <c r="C11" s="9">
        <v>111</v>
      </c>
      <c r="D11" s="28" t="s">
        <v>28</v>
      </c>
      <c r="E11" s="10" t="s">
        <v>20</v>
      </c>
      <c r="F11" s="31"/>
      <c r="G11" s="11">
        <v>15</v>
      </c>
      <c r="H11" s="12">
        <v>5436.98</v>
      </c>
      <c r="I11" s="12"/>
      <c r="J11" s="12">
        <f t="shared" ref="J11:J18" si="0">H11+I11</f>
        <v>5436.98</v>
      </c>
      <c r="K11" s="12"/>
      <c r="L11" s="12">
        <v>539.9</v>
      </c>
      <c r="M11" s="12">
        <f t="shared" ref="M11:M18" si="1">K11+L11</f>
        <v>539.9</v>
      </c>
      <c r="N11" s="12">
        <f t="shared" ref="N11:N18" si="2">J11-M11</f>
        <v>4897.08</v>
      </c>
      <c r="O11" s="13"/>
    </row>
    <row r="12" spans="1:15" ht="42.6" customHeight="1" x14ac:dyDescent="0.25">
      <c r="A12" s="14">
        <v>1000</v>
      </c>
      <c r="B12" s="14">
        <v>1100</v>
      </c>
      <c r="C12" s="9">
        <v>111</v>
      </c>
      <c r="D12" s="28" t="s">
        <v>29</v>
      </c>
      <c r="E12" s="10" t="s">
        <v>20</v>
      </c>
      <c r="F12" s="32"/>
      <c r="G12" s="11">
        <v>15</v>
      </c>
      <c r="H12" s="12">
        <v>5436.98</v>
      </c>
      <c r="I12" s="12"/>
      <c r="J12" s="12">
        <f t="shared" si="0"/>
        <v>5436.98</v>
      </c>
      <c r="K12" s="12"/>
      <c r="L12" s="12">
        <v>539.9</v>
      </c>
      <c r="M12" s="12">
        <f t="shared" si="1"/>
        <v>539.9</v>
      </c>
      <c r="N12" s="12">
        <f t="shared" si="2"/>
        <v>4897.08</v>
      </c>
      <c r="O12" s="13"/>
    </row>
    <row r="13" spans="1:15" ht="42.6" customHeight="1" x14ac:dyDescent="0.25">
      <c r="A13" s="14">
        <v>1000</v>
      </c>
      <c r="B13" s="14">
        <v>1100</v>
      </c>
      <c r="C13" s="9">
        <v>111</v>
      </c>
      <c r="D13" s="28" t="s">
        <v>30</v>
      </c>
      <c r="E13" s="10" t="s">
        <v>20</v>
      </c>
      <c r="F13" s="32"/>
      <c r="G13" s="11">
        <v>15</v>
      </c>
      <c r="H13" s="12">
        <v>5436.98</v>
      </c>
      <c r="I13" s="12"/>
      <c r="J13" s="12">
        <f t="shared" si="0"/>
        <v>5436.98</v>
      </c>
      <c r="K13" s="12"/>
      <c r="L13" s="12">
        <v>539.9</v>
      </c>
      <c r="M13" s="12">
        <f t="shared" si="1"/>
        <v>539.9</v>
      </c>
      <c r="N13" s="12">
        <f t="shared" si="2"/>
        <v>4897.08</v>
      </c>
      <c r="O13" s="13"/>
    </row>
    <row r="14" spans="1:15" ht="42.6" customHeight="1" x14ac:dyDescent="0.25">
      <c r="A14" s="14">
        <v>1000</v>
      </c>
      <c r="B14" s="14">
        <v>1100</v>
      </c>
      <c r="C14" s="9">
        <v>111</v>
      </c>
      <c r="D14" s="28" t="s">
        <v>31</v>
      </c>
      <c r="E14" s="10" t="s">
        <v>20</v>
      </c>
      <c r="F14" s="32"/>
      <c r="G14" s="11">
        <v>15</v>
      </c>
      <c r="H14" s="12">
        <v>5436.98</v>
      </c>
      <c r="I14" s="12"/>
      <c r="J14" s="12">
        <f t="shared" si="0"/>
        <v>5436.98</v>
      </c>
      <c r="K14" s="12"/>
      <c r="L14" s="12">
        <v>539.9</v>
      </c>
      <c r="M14" s="12">
        <f t="shared" si="1"/>
        <v>539.9</v>
      </c>
      <c r="N14" s="12">
        <f t="shared" si="2"/>
        <v>4897.08</v>
      </c>
      <c r="O14" s="13"/>
    </row>
    <row r="15" spans="1:15" ht="42.6" customHeight="1" x14ac:dyDescent="0.25">
      <c r="A15" s="14">
        <v>1000</v>
      </c>
      <c r="B15" s="14">
        <v>1100</v>
      </c>
      <c r="C15" s="9">
        <v>111</v>
      </c>
      <c r="D15" s="37" t="s">
        <v>39</v>
      </c>
      <c r="E15" s="10" t="s">
        <v>20</v>
      </c>
      <c r="F15" s="33"/>
      <c r="G15" s="11">
        <v>15</v>
      </c>
      <c r="H15" s="12">
        <v>5436.98</v>
      </c>
      <c r="I15" s="12"/>
      <c r="J15" s="12">
        <f t="shared" si="0"/>
        <v>5436.98</v>
      </c>
      <c r="K15" s="12"/>
      <c r="L15" s="12">
        <v>539.9</v>
      </c>
      <c r="M15" s="12">
        <f t="shared" si="1"/>
        <v>539.9</v>
      </c>
      <c r="N15" s="12">
        <f t="shared" si="2"/>
        <v>4897.08</v>
      </c>
      <c r="O15" s="13"/>
    </row>
    <row r="16" spans="1:15" ht="42.6" customHeight="1" x14ac:dyDescent="0.25">
      <c r="A16" s="14">
        <v>1000</v>
      </c>
      <c r="B16" s="14">
        <v>1100</v>
      </c>
      <c r="C16" s="9">
        <v>111</v>
      </c>
      <c r="D16" s="28" t="s">
        <v>32</v>
      </c>
      <c r="E16" s="10" t="s">
        <v>20</v>
      </c>
      <c r="F16" s="32"/>
      <c r="G16" s="11">
        <v>15</v>
      </c>
      <c r="H16" s="12">
        <v>5436.98</v>
      </c>
      <c r="I16" s="12"/>
      <c r="J16" s="12">
        <f t="shared" si="0"/>
        <v>5436.98</v>
      </c>
      <c r="K16" s="12"/>
      <c r="L16" s="12">
        <v>539.9</v>
      </c>
      <c r="M16" s="12">
        <f t="shared" si="1"/>
        <v>539.9</v>
      </c>
      <c r="N16" s="12">
        <f t="shared" si="2"/>
        <v>4897.08</v>
      </c>
      <c r="O16" s="13"/>
    </row>
    <row r="17" spans="1:15" ht="42.6" customHeight="1" x14ac:dyDescent="0.25">
      <c r="A17" s="14">
        <v>1000</v>
      </c>
      <c r="B17" s="14">
        <v>1100</v>
      </c>
      <c r="C17" s="9">
        <v>111</v>
      </c>
      <c r="D17" s="28" t="s">
        <v>33</v>
      </c>
      <c r="E17" s="10" t="s">
        <v>20</v>
      </c>
      <c r="F17" s="31"/>
      <c r="G17" s="11">
        <v>15</v>
      </c>
      <c r="H17" s="12">
        <v>5436.98</v>
      </c>
      <c r="I17" s="12"/>
      <c r="J17" s="12">
        <f t="shared" si="0"/>
        <v>5436.98</v>
      </c>
      <c r="K17" s="12"/>
      <c r="L17" s="12">
        <v>539.9</v>
      </c>
      <c r="M17" s="12">
        <f t="shared" si="1"/>
        <v>539.9</v>
      </c>
      <c r="N17" s="12">
        <f t="shared" si="2"/>
        <v>4897.08</v>
      </c>
      <c r="O17" s="13"/>
    </row>
    <row r="18" spans="1:15" ht="42.6" customHeight="1" x14ac:dyDescent="0.25">
      <c r="A18" s="14">
        <v>1000</v>
      </c>
      <c r="B18" s="14">
        <v>1100</v>
      </c>
      <c r="C18" s="9">
        <v>111</v>
      </c>
      <c r="D18" s="28" t="s">
        <v>34</v>
      </c>
      <c r="E18" s="10" t="s">
        <v>20</v>
      </c>
      <c r="F18" s="33"/>
      <c r="G18" s="11">
        <v>15</v>
      </c>
      <c r="H18" s="12">
        <v>5436.98</v>
      </c>
      <c r="I18" s="12"/>
      <c r="J18" s="12">
        <f t="shared" si="0"/>
        <v>5436.98</v>
      </c>
      <c r="K18" s="12"/>
      <c r="L18" s="12">
        <v>539.9</v>
      </c>
      <c r="M18" s="12">
        <f t="shared" si="1"/>
        <v>539.9</v>
      </c>
      <c r="N18" s="12">
        <f t="shared" si="2"/>
        <v>4897.08</v>
      </c>
      <c r="O18" s="15"/>
    </row>
    <row r="19" spans="1:15" ht="42.6" customHeight="1" x14ac:dyDescent="0.25">
      <c r="A19" s="16"/>
      <c r="B19" s="16"/>
      <c r="C19" s="16"/>
      <c r="D19" s="16" t="s">
        <v>21</v>
      </c>
      <c r="E19" s="17"/>
      <c r="F19" s="18"/>
      <c r="G19" s="19"/>
      <c r="H19" s="20">
        <f>SUM(H10:H18)</f>
        <v>48932.819999999992</v>
      </c>
      <c r="I19" s="20">
        <v>0</v>
      </c>
      <c r="J19" s="20">
        <f>SUM(J10:J18)</f>
        <v>48932.819999999992</v>
      </c>
      <c r="K19" s="20"/>
      <c r="L19" s="20">
        <f>SUM(L10:L18)</f>
        <v>4859.0999999999995</v>
      </c>
      <c r="M19" s="20">
        <f>SUM(M10:M18)</f>
        <v>4859.0999999999995</v>
      </c>
      <c r="N19" s="20">
        <f>SUM(N10:N18)</f>
        <v>44073.720000000008</v>
      </c>
      <c r="O19" s="16"/>
    </row>
    <row r="21" spans="1:15" x14ac:dyDescent="0.25">
      <c r="A21" s="1"/>
      <c r="B21" s="1"/>
      <c r="C21" s="1"/>
      <c r="D21" s="21" t="s">
        <v>22</v>
      </c>
      <c r="E21" s="21"/>
      <c r="F21" s="21"/>
      <c r="G21" s="22"/>
      <c r="H21" s="22"/>
      <c r="I21" s="22" t="s">
        <v>23</v>
      </c>
      <c r="J21" s="23"/>
      <c r="K21" s="23"/>
      <c r="L21" s="1"/>
      <c r="M21" s="1"/>
      <c r="N21" s="1"/>
      <c r="O21" s="1"/>
    </row>
    <row r="22" spans="1:15" x14ac:dyDescent="0.25">
      <c r="A22" s="1"/>
      <c r="B22" s="1"/>
      <c r="C22" s="1"/>
      <c r="D22" s="21"/>
      <c r="E22" s="21"/>
      <c r="F22" s="24"/>
      <c r="G22" s="22"/>
      <c r="H22" s="22"/>
      <c r="I22" s="22"/>
      <c r="J22" s="23"/>
      <c r="K22" s="23"/>
      <c r="L22" s="1"/>
      <c r="M22" s="1"/>
      <c r="N22" s="1"/>
      <c r="O22" s="1"/>
    </row>
    <row r="23" spans="1:15" x14ac:dyDescent="0.25">
      <c r="A23" s="1"/>
      <c r="B23" s="1"/>
      <c r="C23" s="1"/>
      <c r="D23" s="21"/>
      <c r="E23" s="21"/>
      <c r="F23" s="24"/>
      <c r="G23" s="22"/>
      <c r="H23" s="22"/>
      <c r="I23" s="22"/>
      <c r="J23" s="23"/>
      <c r="K23" s="23"/>
      <c r="L23" s="1"/>
      <c r="M23" s="1"/>
      <c r="N23" s="1"/>
      <c r="O23" s="1"/>
    </row>
    <row r="24" spans="1:15" ht="18" x14ac:dyDescent="0.25">
      <c r="A24" s="1"/>
      <c r="B24" s="1"/>
      <c r="C24" s="1"/>
      <c r="D24" s="35"/>
      <c r="E24" s="36"/>
      <c r="F24" s="24"/>
      <c r="G24" s="22"/>
      <c r="H24" s="34"/>
      <c r="I24" s="34"/>
      <c r="J24" s="34"/>
      <c r="K24" s="26"/>
      <c r="L24" s="1"/>
      <c r="M24" s="1"/>
      <c r="N24" s="1"/>
      <c r="O24" s="1"/>
    </row>
    <row r="25" spans="1:15" x14ac:dyDescent="0.25">
      <c r="A25" s="1"/>
      <c r="B25" s="1"/>
      <c r="C25" s="1"/>
      <c r="D25" s="21" t="s">
        <v>36</v>
      </c>
      <c r="E25" s="21"/>
      <c r="F25" s="21"/>
      <c r="G25" s="22"/>
      <c r="H25" s="22" t="s">
        <v>35</v>
      </c>
      <c r="I25" s="22"/>
      <c r="J25" s="23"/>
      <c r="K25" s="23"/>
      <c r="L25" s="1"/>
      <c r="M25" s="1"/>
      <c r="N25" s="1"/>
      <c r="O25" s="1"/>
    </row>
    <row r="26" spans="1:15" x14ac:dyDescent="0.25">
      <c r="A26" s="1"/>
      <c r="B26" s="1"/>
      <c r="C26" s="1"/>
      <c r="D26" s="27" t="s">
        <v>24</v>
      </c>
      <c r="E26" s="21"/>
      <c r="F26" s="21"/>
      <c r="G26" s="21"/>
      <c r="H26" s="40" t="s">
        <v>25</v>
      </c>
      <c r="I26" s="40"/>
      <c r="J26" s="40"/>
      <c r="K26" s="40"/>
      <c r="L26" s="1"/>
      <c r="M26" s="1"/>
      <c r="N26" s="1"/>
      <c r="O26" s="1"/>
    </row>
  </sheetData>
  <mergeCells count="21">
    <mergeCell ref="H26:K26"/>
    <mergeCell ref="O7:O9"/>
    <mergeCell ref="A8:A9"/>
    <mergeCell ref="B8:B9"/>
    <mergeCell ref="C8:C9"/>
    <mergeCell ref="G8:G9"/>
    <mergeCell ref="H8:H9"/>
    <mergeCell ref="I8:I9"/>
    <mergeCell ref="J8:J9"/>
    <mergeCell ref="K8:K9"/>
    <mergeCell ref="L8:L9"/>
    <mergeCell ref="D5:F5"/>
    <mergeCell ref="G5:N5"/>
    <mergeCell ref="D6:F6"/>
    <mergeCell ref="G6:N6"/>
    <mergeCell ref="D7:D9"/>
    <mergeCell ref="E7:E9"/>
    <mergeCell ref="F7:F9"/>
    <mergeCell ref="K7:M7"/>
    <mergeCell ref="N7:N9"/>
    <mergeCell ref="M8:M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F10" xr:uid="{00000000-0002-0000-0200-000000000000}">
      <formula1>18</formula1>
    </dataValidation>
  </dataValidations>
  <pageMargins left="0.7" right="0.7" top="0.75" bottom="0.75" header="0.3" footer="0.3"/>
  <pageSetup paperSize="5" scale="65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>
      <selection activeCell="F10" sqref="F10:F19"/>
    </sheetView>
  </sheetViews>
  <sheetFormatPr baseColWidth="10" defaultRowHeight="15" x14ac:dyDescent="0.25"/>
  <cols>
    <col min="1" max="1" width="10.42578125" customWidth="1"/>
    <col min="2" max="2" width="10.140625" customWidth="1"/>
    <col min="3" max="3" width="9" customWidth="1"/>
    <col min="4" max="4" width="37" customWidth="1"/>
    <col min="5" max="5" width="13.7109375" customWidth="1"/>
    <col min="6" max="6" width="22.5703125" bestFit="1" customWidth="1"/>
    <col min="15" max="15" width="36.42578125" customWidth="1"/>
  </cols>
  <sheetData>
    <row r="1" spans="1:15" x14ac:dyDescent="0.25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2"/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8" x14ac:dyDescent="0.25">
      <c r="A5" s="4"/>
      <c r="B5" s="4"/>
      <c r="C5" s="4"/>
      <c r="D5" s="50" t="s">
        <v>1</v>
      </c>
      <c r="E5" s="50"/>
      <c r="F5" s="50"/>
      <c r="G5" s="50" t="s">
        <v>40</v>
      </c>
      <c r="H5" s="50"/>
      <c r="I5" s="50"/>
      <c r="J5" s="50"/>
      <c r="K5" s="50"/>
      <c r="L5" s="50"/>
      <c r="M5" s="50"/>
      <c r="N5" s="50"/>
      <c r="O5" s="4"/>
    </row>
    <row r="6" spans="1:15" ht="18" x14ac:dyDescent="0.25">
      <c r="A6" s="29"/>
      <c r="B6" s="5"/>
      <c r="C6" s="5"/>
      <c r="D6" s="50" t="s">
        <v>2</v>
      </c>
      <c r="E6" s="50"/>
      <c r="F6" s="50"/>
      <c r="G6" s="51"/>
      <c r="H6" s="51"/>
      <c r="I6" s="51"/>
      <c r="J6" s="51"/>
      <c r="K6" s="51"/>
      <c r="L6" s="51"/>
      <c r="M6" s="51"/>
      <c r="N6" s="51"/>
      <c r="O6" s="5"/>
    </row>
    <row r="7" spans="1:15" x14ac:dyDescent="0.25">
      <c r="A7" s="6"/>
      <c r="B7" s="6"/>
      <c r="C7" s="6"/>
      <c r="D7" s="52" t="s">
        <v>3</v>
      </c>
      <c r="E7" s="48" t="s">
        <v>4</v>
      </c>
      <c r="F7" s="56" t="s">
        <v>5</v>
      </c>
      <c r="G7" s="7"/>
      <c r="H7" s="8" t="s">
        <v>6</v>
      </c>
      <c r="I7" s="8"/>
      <c r="J7" s="8"/>
      <c r="K7" s="59" t="s">
        <v>7</v>
      </c>
      <c r="L7" s="60"/>
      <c r="M7" s="61"/>
      <c r="N7" s="56" t="s">
        <v>8</v>
      </c>
      <c r="O7" s="41" t="s">
        <v>9</v>
      </c>
    </row>
    <row r="8" spans="1:15" x14ac:dyDescent="0.25">
      <c r="A8" s="44" t="s">
        <v>10</v>
      </c>
      <c r="B8" s="44" t="s">
        <v>11</v>
      </c>
      <c r="C8" s="44" t="s">
        <v>12</v>
      </c>
      <c r="D8" s="53"/>
      <c r="E8" s="55"/>
      <c r="F8" s="57"/>
      <c r="G8" s="46" t="s">
        <v>13</v>
      </c>
      <c r="H8" s="48" t="s">
        <v>14</v>
      </c>
      <c r="I8" s="48" t="s">
        <v>15</v>
      </c>
      <c r="J8" s="41" t="s">
        <v>16</v>
      </c>
      <c r="K8" s="48" t="s">
        <v>17</v>
      </c>
      <c r="L8" s="48" t="s">
        <v>18</v>
      </c>
      <c r="M8" s="48" t="s">
        <v>19</v>
      </c>
      <c r="N8" s="57"/>
      <c r="O8" s="42"/>
    </row>
    <row r="9" spans="1:15" x14ac:dyDescent="0.25">
      <c r="A9" s="45"/>
      <c r="B9" s="45"/>
      <c r="C9" s="45"/>
      <c r="D9" s="54"/>
      <c r="E9" s="49"/>
      <c r="F9" s="58"/>
      <c r="G9" s="47"/>
      <c r="H9" s="49"/>
      <c r="I9" s="49"/>
      <c r="J9" s="43"/>
      <c r="K9" s="49"/>
      <c r="L9" s="49"/>
      <c r="M9" s="49"/>
      <c r="N9" s="58"/>
      <c r="O9" s="43"/>
    </row>
    <row r="10" spans="1:15" ht="42.6" customHeight="1" x14ac:dyDescent="0.25">
      <c r="A10" s="9">
        <v>1000</v>
      </c>
      <c r="B10" s="9">
        <v>1100</v>
      </c>
      <c r="C10" s="9">
        <v>111</v>
      </c>
      <c r="D10" s="28" t="s">
        <v>27</v>
      </c>
      <c r="E10" s="10" t="s">
        <v>20</v>
      </c>
      <c r="F10" s="30"/>
      <c r="G10" s="11">
        <v>15</v>
      </c>
      <c r="H10" s="12">
        <v>5436.98</v>
      </c>
      <c r="I10" s="12"/>
      <c r="J10" s="12">
        <f>H10+I10</f>
        <v>5436.98</v>
      </c>
      <c r="K10" s="12"/>
      <c r="L10" s="12">
        <v>539.9</v>
      </c>
      <c r="M10" s="12">
        <f>K10+L10</f>
        <v>539.9</v>
      </c>
      <c r="N10" s="12">
        <f>J10-M10</f>
        <v>4897.08</v>
      </c>
      <c r="O10" s="13"/>
    </row>
    <row r="11" spans="1:15" ht="42.6" customHeight="1" x14ac:dyDescent="0.25">
      <c r="A11" s="14">
        <v>1000</v>
      </c>
      <c r="B11" s="14">
        <v>1100</v>
      </c>
      <c r="C11" s="9">
        <v>111</v>
      </c>
      <c r="D11" s="28" t="s">
        <v>28</v>
      </c>
      <c r="E11" s="10" t="s">
        <v>20</v>
      </c>
      <c r="F11" s="31"/>
      <c r="G11" s="11">
        <v>15</v>
      </c>
      <c r="H11" s="12">
        <v>5436.98</v>
      </c>
      <c r="I11" s="12"/>
      <c r="J11" s="12">
        <f t="shared" ref="J11:J18" si="0">H11+I11</f>
        <v>5436.98</v>
      </c>
      <c r="K11" s="12"/>
      <c r="L11" s="12">
        <v>539.9</v>
      </c>
      <c r="M11" s="12">
        <f t="shared" ref="M11:M18" si="1">K11+L11</f>
        <v>539.9</v>
      </c>
      <c r="N11" s="12">
        <f t="shared" ref="N11:N18" si="2">J11-M11</f>
        <v>4897.08</v>
      </c>
      <c r="O11" s="13"/>
    </row>
    <row r="12" spans="1:15" ht="42.6" customHeight="1" x14ac:dyDescent="0.25">
      <c r="A12" s="14">
        <v>1000</v>
      </c>
      <c r="B12" s="14">
        <v>1100</v>
      </c>
      <c r="C12" s="9">
        <v>111</v>
      </c>
      <c r="D12" s="28" t="s">
        <v>29</v>
      </c>
      <c r="E12" s="10" t="s">
        <v>20</v>
      </c>
      <c r="F12" s="32"/>
      <c r="G12" s="11">
        <v>15</v>
      </c>
      <c r="H12" s="12">
        <v>5436.98</v>
      </c>
      <c r="I12" s="12"/>
      <c r="J12" s="12">
        <f t="shared" si="0"/>
        <v>5436.98</v>
      </c>
      <c r="K12" s="12"/>
      <c r="L12" s="12">
        <v>539.9</v>
      </c>
      <c r="M12" s="12">
        <f t="shared" si="1"/>
        <v>539.9</v>
      </c>
      <c r="N12" s="12">
        <f t="shared" si="2"/>
        <v>4897.08</v>
      </c>
      <c r="O12" s="13"/>
    </row>
    <row r="13" spans="1:15" ht="42.6" customHeight="1" x14ac:dyDescent="0.25">
      <c r="A13" s="14">
        <v>1000</v>
      </c>
      <c r="B13" s="14">
        <v>1100</v>
      </c>
      <c r="C13" s="9">
        <v>111</v>
      </c>
      <c r="D13" s="28" t="s">
        <v>30</v>
      </c>
      <c r="E13" s="10" t="s">
        <v>20</v>
      </c>
      <c r="F13" s="32"/>
      <c r="G13" s="11">
        <v>15</v>
      </c>
      <c r="H13" s="12">
        <v>5436.98</v>
      </c>
      <c r="I13" s="12"/>
      <c r="J13" s="12">
        <f t="shared" si="0"/>
        <v>5436.98</v>
      </c>
      <c r="K13" s="12"/>
      <c r="L13" s="12">
        <v>539.9</v>
      </c>
      <c r="M13" s="12">
        <f t="shared" si="1"/>
        <v>539.9</v>
      </c>
      <c r="N13" s="12">
        <f t="shared" si="2"/>
        <v>4897.08</v>
      </c>
      <c r="O13" s="13"/>
    </row>
    <row r="14" spans="1:15" ht="42.6" customHeight="1" x14ac:dyDescent="0.25">
      <c r="A14" s="14">
        <v>1000</v>
      </c>
      <c r="B14" s="14">
        <v>1100</v>
      </c>
      <c r="C14" s="9">
        <v>111</v>
      </c>
      <c r="D14" s="28" t="s">
        <v>31</v>
      </c>
      <c r="E14" s="10" t="s">
        <v>20</v>
      </c>
      <c r="F14" s="32"/>
      <c r="G14" s="11">
        <v>15</v>
      </c>
      <c r="H14" s="12">
        <v>5436.98</v>
      </c>
      <c r="I14" s="12"/>
      <c r="J14" s="12">
        <f t="shared" si="0"/>
        <v>5436.98</v>
      </c>
      <c r="K14" s="12"/>
      <c r="L14" s="12">
        <v>539.9</v>
      </c>
      <c r="M14" s="12">
        <f t="shared" si="1"/>
        <v>539.9</v>
      </c>
      <c r="N14" s="12">
        <f t="shared" si="2"/>
        <v>4897.08</v>
      </c>
      <c r="O14" s="13"/>
    </row>
    <row r="15" spans="1:15" ht="42.6" customHeight="1" x14ac:dyDescent="0.25">
      <c r="A15" s="14">
        <v>1000</v>
      </c>
      <c r="B15" s="14">
        <v>1100</v>
      </c>
      <c r="C15" s="9">
        <v>111</v>
      </c>
      <c r="D15" s="37" t="s">
        <v>39</v>
      </c>
      <c r="E15" s="10" t="s">
        <v>20</v>
      </c>
      <c r="F15" s="33"/>
      <c r="G15" s="11">
        <v>15</v>
      </c>
      <c r="H15" s="12">
        <v>5436.98</v>
      </c>
      <c r="I15" s="12"/>
      <c r="J15" s="12">
        <f t="shared" si="0"/>
        <v>5436.98</v>
      </c>
      <c r="K15" s="12"/>
      <c r="L15" s="12">
        <v>539.9</v>
      </c>
      <c r="M15" s="12">
        <f t="shared" si="1"/>
        <v>539.9</v>
      </c>
      <c r="N15" s="12">
        <f t="shared" si="2"/>
        <v>4897.08</v>
      </c>
      <c r="O15" s="13"/>
    </row>
    <row r="16" spans="1:15" ht="42.6" customHeight="1" x14ac:dyDescent="0.25">
      <c r="A16" s="14">
        <v>1000</v>
      </c>
      <c r="B16" s="14">
        <v>1100</v>
      </c>
      <c r="C16" s="9">
        <v>111</v>
      </c>
      <c r="D16" s="28" t="s">
        <v>32</v>
      </c>
      <c r="E16" s="10" t="s">
        <v>20</v>
      </c>
      <c r="F16" s="32"/>
      <c r="G16" s="11">
        <v>15</v>
      </c>
      <c r="H16" s="12">
        <v>5436.98</v>
      </c>
      <c r="I16" s="12"/>
      <c r="J16" s="12">
        <f t="shared" si="0"/>
        <v>5436.98</v>
      </c>
      <c r="K16" s="12"/>
      <c r="L16" s="12">
        <v>539.9</v>
      </c>
      <c r="M16" s="12">
        <f t="shared" si="1"/>
        <v>539.9</v>
      </c>
      <c r="N16" s="12">
        <f t="shared" si="2"/>
        <v>4897.08</v>
      </c>
      <c r="O16" s="13"/>
    </row>
    <row r="17" spans="1:15" ht="42.6" customHeight="1" x14ac:dyDescent="0.25">
      <c r="A17" s="14">
        <v>1000</v>
      </c>
      <c r="B17" s="14">
        <v>1100</v>
      </c>
      <c r="C17" s="9">
        <v>111</v>
      </c>
      <c r="D17" s="28" t="s">
        <v>33</v>
      </c>
      <c r="E17" s="10" t="s">
        <v>20</v>
      </c>
      <c r="F17" s="31"/>
      <c r="G17" s="11">
        <v>15</v>
      </c>
      <c r="H17" s="12">
        <v>5436.98</v>
      </c>
      <c r="I17" s="12"/>
      <c r="J17" s="12">
        <f t="shared" si="0"/>
        <v>5436.98</v>
      </c>
      <c r="K17" s="12"/>
      <c r="L17" s="12">
        <v>539.9</v>
      </c>
      <c r="M17" s="12">
        <f t="shared" si="1"/>
        <v>539.9</v>
      </c>
      <c r="N17" s="12">
        <f t="shared" si="2"/>
        <v>4897.08</v>
      </c>
      <c r="O17" s="13"/>
    </row>
    <row r="18" spans="1:15" ht="42.6" customHeight="1" x14ac:dyDescent="0.25">
      <c r="A18" s="14">
        <v>1000</v>
      </c>
      <c r="B18" s="14">
        <v>1100</v>
      </c>
      <c r="C18" s="9">
        <v>111</v>
      </c>
      <c r="D18" s="28" t="s">
        <v>34</v>
      </c>
      <c r="E18" s="10" t="s">
        <v>20</v>
      </c>
      <c r="F18" s="33"/>
      <c r="G18" s="11">
        <v>15</v>
      </c>
      <c r="H18" s="12">
        <v>5436.98</v>
      </c>
      <c r="I18" s="12"/>
      <c r="J18" s="12">
        <f t="shared" si="0"/>
        <v>5436.98</v>
      </c>
      <c r="K18" s="12"/>
      <c r="L18" s="12">
        <v>539.9</v>
      </c>
      <c r="M18" s="12">
        <f t="shared" si="1"/>
        <v>539.9</v>
      </c>
      <c r="N18" s="12">
        <f t="shared" si="2"/>
        <v>4897.08</v>
      </c>
      <c r="O18" s="15"/>
    </row>
    <row r="19" spans="1:15" ht="42.6" customHeight="1" x14ac:dyDescent="0.25">
      <c r="A19" s="16"/>
      <c r="B19" s="16"/>
      <c r="C19" s="16"/>
      <c r="D19" s="16" t="s">
        <v>21</v>
      </c>
      <c r="E19" s="17"/>
      <c r="F19" s="18"/>
      <c r="G19" s="19"/>
      <c r="H19" s="20">
        <f>SUM(H10:H18)</f>
        <v>48932.819999999992</v>
      </c>
      <c r="I19" s="20">
        <v>0</v>
      </c>
      <c r="J19" s="20">
        <f>SUM(J10:J18)</f>
        <v>48932.819999999992</v>
      </c>
      <c r="K19" s="20"/>
      <c r="L19" s="20">
        <f>SUM(L10:L18)</f>
        <v>4859.0999999999995</v>
      </c>
      <c r="M19" s="20">
        <f>SUM(M10:M18)</f>
        <v>4859.0999999999995</v>
      </c>
      <c r="N19" s="20">
        <f>SUM(N10:N18)</f>
        <v>44073.720000000008</v>
      </c>
      <c r="O19" s="16"/>
    </row>
    <row r="21" spans="1:15" x14ac:dyDescent="0.25">
      <c r="A21" s="1"/>
      <c r="B21" s="1"/>
      <c r="C21" s="1"/>
      <c r="D21" s="21" t="s">
        <v>22</v>
      </c>
      <c r="E21" s="21"/>
      <c r="F21" s="21"/>
      <c r="G21" s="22"/>
      <c r="H21" s="22"/>
      <c r="I21" s="22" t="s">
        <v>23</v>
      </c>
      <c r="J21" s="23"/>
      <c r="K21" s="23"/>
      <c r="L21" s="1"/>
      <c r="M21" s="1"/>
      <c r="N21" s="1"/>
      <c r="O21" s="1"/>
    </row>
    <row r="22" spans="1:15" x14ac:dyDescent="0.25">
      <c r="A22" s="1"/>
      <c r="B22" s="1"/>
      <c r="C22" s="1"/>
      <c r="D22" s="21"/>
      <c r="E22" s="21"/>
      <c r="F22" s="24"/>
      <c r="G22" s="22"/>
      <c r="H22" s="22"/>
      <c r="I22" s="22"/>
      <c r="J22" s="23"/>
      <c r="K22" s="23"/>
      <c r="L22" s="1"/>
      <c r="M22" s="1"/>
      <c r="N22" s="1"/>
      <c r="O22" s="1"/>
    </row>
    <row r="23" spans="1:15" x14ac:dyDescent="0.25">
      <c r="A23" s="1"/>
      <c r="B23" s="1"/>
      <c r="C23" s="1"/>
      <c r="D23" s="21"/>
      <c r="E23" s="21"/>
      <c r="F23" s="24"/>
      <c r="G23" s="22"/>
      <c r="H23" s="22"/>
      <c r="I23" s="22"/>
      <c r="J23" s="23"/>
      <c r="K23" s="23"/>
      <c r="L23" s="1"/>
      <c r="M23" s="1"/>
      <c r="N23" s="1"/>
      <c r="O23" s="1"/>
    </row>
    <row r="24" spans="1:15" ht="18" x14ac:dyDescent="0.25">
      <c r="A24" s="1"/>
      <c r="B24" s="1"/>
      <c r="C24" s="1"/>
      <c r="D24" s="35"/>
      <c r="E24" s="36"/>
      <c r="F24" s="24"/>
      <c r="G24" s="22"/>
      <c r="H24" s="34"/>
      <c r="I24" s="34"/>
      <c r="J24" s="34"/>
      <c r="K24" s="26"/>
      <c r="L24" s="1"/>
      <c r="M24" s="1"/>
      <c r="N24" s="1"/>
      <c r="O24" s="1"/>
    </row>
    <row r="25" spans="1:15" x14ac:dyDescent="0.25">
      <c r="A25" s="1"/>
      <c r="B25" s="1"/>
      <c r="C25" s="1"/>
      <c r="D25" s="21" t="s">
        <v>36</v>
      </c>
      <c r="E25" s="21"/>
      <c r="F25" s="21"/>
      <c r="G25" s="22"/>
      <c r="H25" s="22" t="s">
        <v>35</v>
      </c>
      <c r="I25" s="22"/>
      <c r="J25" s="23"/>
      <c r="K25" s="23"/>
      <c r="L25" s="1"/>
      <c r="M25" s="1"/>
      <c r="N25" s="1"/>
      <c r="O25" s="1"/>
    </row>
    <row r="26" spans="1:15" x14ac:dyDescent="0.25">
      <c r="A26" s="1"/>
      <c r="B26" s="1"/>
      <c r="C26" s="1"/>
      <c r="D26" s="27" t="s">
        <v>24</v>
      </c>
      <c r="E26" s="21"/>
      <c r="F26" s="21"/>
      <c r="G26" s="21"/>
      <c r="H26" s="40" t="s">
        <v>25</v>
      </c>
      <c r="I26" s="40"/>
      <c r="J26" s="40"/>
      <c r="K26" s="40"/>
      <c r="L26" s="1"/>
      <c r="M26" s="1"/>
      <c r="N26" s="1"/>
      <c r="O26" s="1"/>
    </row>
  </sheetData>
  <mergeCells count="21">
    <mergeCell ref="H26:K26"/>
    <mergeCell ref="O7:O9"/>
    <mergeCell ref="A8:A9"/>
    <mergeCell ref="B8:B9"/>
    <mergeCell ref="C8:C9"/>
    <mergeCell ref="G8:G9"/>
    <mergeCell ref="H8:H9"/>
    <mergeCell ref="I8:I9"/>
    <mergeCell ref="J8:J9"/>
    <mergeCell ref="K8:K9"/>
    <mergeCell ref="L8:L9"/>
    <mergeCell ref="D5:F5"/>
    <mergeCell ref="G5:N5"/>
    <mergeCell ref="D6:F6"/>
    <mergeCell ref="G6:N6"/>
    <mergeCell ref="D7:D9"/>
    <mergeCell ref="E7:E9"/>
    <mergeCell ref="F7:F9"/>
    <mergeCell ref="K7:M7"/>
    <mergeCell ref="N7:N9"/>
    <mergeCell ref="M8:M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F10" xr:uid="{00000000-0002-0000-0300-000000000000}">
      <formula1>18</formula1>
    </dataValidation>
  </dataValidations>
  <pageMargins left="0.7" right="0.7" top="0.75" bottom="0.75" header="0.3" footer="0.3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workbookViewId="0">
      <selection activeCell="F10" sqref="F10:F19"/>
    </sheetView>
  </sheetViews>
  <sheetFormatPr baseColWidth="10" defaultRowHeight="15" x14ac:dyDescent="0.25"/>
  <cols>
    <col min="1" max="1" width="10.42578125" customWidth="1"/>
    <col min="2" max="2" width="10.140625" customWidth="1"/>
    <col min="3" max="3" width="9" customWidth="1"/>
    <col min="4" max="4" width="37" customWidth="1"/>
    <col min="5" max="5" width="13.7109375" customWidth="1"/>
    <col min="6" max="6" width="22.5703125" bestFit="1" customWidth="1"/>
    <col min="15" max="15" width="36.42578125" customWidth="1"/>
  </cols>
  <sheetData>
    <row r="1" spans="1:15" x14ac:dyDescent="0.25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2"/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8" x14ac:dyDescent="0.25">
      <c r="A5" s="4"/>
      <c r="B5" s="4"/>
      <c r="C5" s="4"/>
      <c r="D5" s="50" t="s">
        <v>1</v>
      </c>
      <c r="E5" s="50"/>
      <c r="F5" s="50"/>
      <c r="G5" s="50" t="s">
        <v>41</v>
      </c>
      <c r="H5" s="50"/>
      <c r="I5" s="50"/>
      <c r="J5" s="50"/>
      <c r="K5" s="50"/>
      <c r="L5" s="50"/>
      <c r="M5" s="50"/>
      <c r="N5" s="50"/>
      <c r="O5" s="4"/>
    </row>
    <row r="6" spans="1:15" ht="18" x14ac:dyDescent="0.25">
      <c r="A6" s="29"/>
      <c r="B6" s="5"/>
      <c r="C6" s="5"/>
      <c r="D6" s="50" t="s">
        <v>2</v>
      </c>
      <c r="E6" s="50"/>
      <c r="F6" s="50"/>
      <c r="G6" s="51"/>
      <c r="H6" s="51"/>
      <c r="I6" s="51"/>
      <c r="J6" s="51"/>
      <c r="K6" s="51"/>
      <c r="L6" s="51"/>
      <c r="M6" s="51"/>
      <c r="N6" s="51"/>
      <c r="O6" s="5"/>
    </row>
    <row r="7" spans="1:15" x14ac:dyDescent="0.25">
      <c r="A7" s="6"/>
      <c r="B7" s="6"/>
      <c r="C7" s="6"/>
      <c r="D7" s="52" t="s">
        <v>3</v>
      </c>
      <c r="E7" s="48" t="s">
        <v>4</v>
      </c>
      <c r="F7" s="56" t="s">
        <v>5</v>
      </c>
      <c r="G7" s="7"/>
      <c r="H7" s="8" t="s">
        <v>6</v>
      </c>
      <c r="I7" s="8"/>
      <c r="J7" s="8"/>
      <c r="K7" s="59" t="s">
        <v>7</v>
      </c>
      <c r="L7" s="60"/>
      <c r="M7" s="61"/>
      <c r="N7" s="56" t="s">
        <v>8</v>
      </c>
      <c r="O7" s="41" t="s">
        <v>9</v>
      </c>
    </row>
    <row r="8" spans="1:15" x14ac:dyDescent="0.25">
      <c r="A8" s="44" t="s">
        <v>10</v>
      </c>
      <c r="B8" s="44" t="s">
        <v>11</v>
      </c>
      <c r="C8" s="44" t="s">
        <v>12</v>
      </c>
      <c r="D8" s="53"/>
      <c r="E8" s="55"/>
      <c r="F8" s="57"/>
      <c r="G8" s="46" t="s">
        <v>13</v>
      </c>
      <c r="H8" s="48" t="s">
        <v>14</v>
      </c>
      <c r="I8" s="48" t="s">
        <v>15</v>
      </c>
      <c r="J8" s="41" t="s">
        <v>16</v>
      </c>
      <c r="K8" s="48" t="s">
        <v>17</v>
      </c>
      <c r="L8" s="48" t="s">
        <v>18</v>
      </c>
      <c r="M8" s="48" t="s">
        <v>19</v>
      </c>
      <c r="N8" s="57"/>
      <c r="O8" s="42"/>
    </row>
    <row r="9" spans="1:15" x14ac:dyDescent="0.25">
      <c r="A9" s="45"/>
      <c r="B9" s="45"/>
      <c r="C9" s="45"/>
      <c r="D9" s="54"/>
      <c r="E9" s="49"/>
      <c r="F9" s="58"/>
      <c r="G9" s="47"/>
      <c r="H9" s="49"/>
      <c r="I9" s="49"/>
      <c r="J9" s="43"/>
      <c r="K9" s="49"/>
      <c r="L9" s="49"/>
      <c r="M9" s="49"/>
      <c r="N9" s="58"/>
      <c r="O9" s="43"/>
    </row>
    <row r="10" spans="1:15" ht="42.6" customHeight="1" x14ac:dyDescent="0.25">
      <c r="A10" s="9">
        <v>1000</v>
      </c>
      <c r="B10" s="9">
        <v>1100</v>
      </c>
      <c r="C10" s="9">
        <v>111</v>
      </c>
      <c r="D10" s="28" t="s">
        <v>27</v>
      </c>
      <c r="E10" s="10" t="s">
        <v>20</v>
      </c>
      <c r="F10" s="30"/>
      <c r="G10" s="11">
        <v>15</v>
      </c>
      <c r="H10" s="12">
        <v>5436.98</v>
      </c>
      <c r="I10" s="12"/>
      <c r="J10" s="12">
        <f>H10+I10</f>
        <v>5436.98</v>
      </c>
      <c r="K10" s="12"/>
      <c r="L10" s="12">
        <v>539.9</v>
      </c>
      <c r="M10" s="12">
        <f>K10+L10</f>
        <v>539.9</v>
      </c>
      <c r="N10" s="12">
        <f>J10-M10</f>
        <v>4897.08</v>
      </c>
      <c r="O10" s="13"/>
    </row>
    <row r="11" spans="1:15" ht="42.6" customHeight="1" x14ac:dyDescent="0.25">
      <c r="A11" s="14">
        <v>1000</v>
      </c>
      <c r="B11" s="14">
        <v>1100</v>
      </c>
      <c r="C11" s="9">
        <v>111</v>
      </c>
      <c r="D11" s="28" t="s">
        <v>28</v>
      </c>
      <c r="E11" s="10" t="s">
        <v>20</v>
      </c>
      <c r="F11" s="31"/>
      <c r="G11" s="11">
        <v>15</v>
      </c>
      <c r="H11" s="12">
        <v>5436.98</v>
      </c>
      <c r="I11" s="12"/>
      <c r="J11" s="12">
        <f t="shared" ref="J11:J18" si="0">H11+I11</f>
        <v>5436.98</v>
      </c>
      <c r="K11" s="12"/>
      <c r="L11" s="12">
        <v>539.9</v>
      </c>
      <c r="M11" s="12">
        <f t="shared" ref="M11:M18" si="1">K11+L11</f>
        <v>539.9</v>
      </c>
      <c r="N11" s="12">
        <f t="shared" ref="N11:N18" si="2">J11-M11</f>
        <v>4897.08</v>
      </c>
      <c r="O11" s="13"/>
    </row>
    <row r="12" spans="1:15" ht="42.6" customHeight="1" x14ac:dyDescent="0.25">
      <c r="A12" s="14">
        <v>1000</v>
      </c>
      <c r="B12" s="14">
        <v>1100</v>
      </c>
      <c r="C12" s="9">
        <v>111</v>
      </c>
      <c r="D12" s="28" t="s">
        <v>29</v>
      </c>
      <c r="E12" s="10" t="s">
        <v>20</v>
      </c>
      <c r="F12" s="32"/>
      <c r="G12" s="11">
        <v>15</v>
      </c>
      <c r="H12" s="12">
        <v>5436.98</v>
      </c>
      <c r="I12" s="12"/>
      <c r="J12" s="12">
        <f t="shared" si="0"/>
        <v>5436.98</v>
      </c>
      <c r="K12" s="12"/>
      <c r="L12" s="12">
        <v>539.9</v>
      </c>
      <c r="M12" s="12">
        <f t="shared" si="1"/>
        <v>539.9</v>
      </c>
      <c r="N12" s="12">
        <f t="shared" si="2"/>
        <v>4897.08</v>
      </c>
      <c r="O12" s="13"/>
    </row>
    <row r="13" spans="1:15" ht="42.6" customHeight="1" x14ac:dyDescent="0.25">
      <c r="A13" s="14">
        <v>1000</v>
      </c>
      <c r="B13" s="14">
        <v>1100</v>
      </c>
      <c r="C13" s="9">
        <v>111</v>
      </c>
      <c r="D13" s="28" t="s">
        <v>30</v>
      </c>
      <c r="E13" s="10" t="s">
        <v>20</v>
      </c>
      <c r="F13" s="32"/>
      <c r="G13" s="11">
        <v>15</v>
      </c>
      <c r="H13" s="12">
        <v>5436.98</v>
      </c>
      <c r="I13" s="12"/>
      <c r="J13" s="12">
        <f t="shared" si="0"/>
        <v>5436.98</v>
      </c>
      <c r="K13" s="12"/>
      <c r="L13" s="12">
        <v>539.9</v>
      </c>
      <c r="M13" s="12">
        <f t="shared" si="1"/>
        <v>539.9</v>
      </c>
      <c r="N13" s="12">
        <f t="shared" si="2"/>
        <v>4897.08</v>
      </c>
      <c r="O13" s="13"/>
    </row>
    <row r="14" spans="1:15" ht="42.6" customHeight="1" x14ac:dyDescent="0.25">
      <c r="A14" s="14">
        <v>1000</v>
      </c>
      <c r="B14" s="14">
        <v>1100</v>
      </c>
      <c r="C14" s="9">
        <v>111</v>
      </c>
      <c r="D14" s="28" t="s">
        <v>31</v>
      </c>
      <c r="E14" s="10" t="s">
        <v>20</v>
      </c>
      <c r="F14" s="32"/>
      <c r="G14" s="11">
        <v>15</v>
      </c>
      <c r="H14" s="12">
        <v>5436.98</v>
      </c>
      <c r="I14" s="12"/>
      <c r="J14" s="12">
        <f t="shared" si="0"/>
        <v>5436.98</v>
      </c>
      <c r="K14" s="12"/>
      <c r="L14" s="12">
        <v>539.9</v>
      </c>
      <c r="M14" s="12">
        <f t="shared" si="1"/>
        <v>539.9</v>
      </c>
      <c r="N14" s="12">
        <f t="shared" si="2"/>
        <v>4897.08</v>
      </c>
      <c r="O14" s="13"/>
    </row>
    <row r="15" spans="1:15" ht="42.6" customHeight="1" x14ac:dyDescent="0.25">
      <c r="A15" s="14">
        <v>1000</v>
      </c>
      <c r="B15" s="14">
        <v>1100</v>
      </c>
      <c r="C15" s="9">
        <v>111</v>
      </c>
      <c r="D15" s="37" t="s">
        <v>39</v>
      </c>
      <c r="E15" s="10" t="s">
        <v>20</v>
      </c>
      <c r="F15" s="33"/>
      <c r="G15" s="11">
        <v>15</v>
      </c>
      <c r="H15" s="12">
        <v>5436.98</v>
      </c>
      <c r="I15" s="12"/>
      <c r="J15" s="12">
        <f t="shared" si="0"/>
        <v>5436.98</v>
      </c>
      <c r="K15" s="12"/>
      <c r="L15" s="12">
        <v>539.9</v>
      </c>
      <c r="M15" s="12">
        <f t="shared" si="1"/>
        <v>539.9</v>
      </c>
      <c r="N15" s="12">
        <f t="shared" si="2"/>
        <v>4897.08</v>
      </c>
      <c r="O15" s="13"/>
    </row>
    <row r="16" spans="1:15" ht="42.6" customHeight="1" x14ac:dyDescent="0.25">
      <c r="A16" s="14">
        <v>1000</v>
      </c>
      <c r="B16" s="14">
        <v>1100</v>
      </c>
      <c r="C16" s="9">
        <v>111</v>
      </c>
      <c r="D16" s="28" t="s">
        <v>32</v>
      </c>
      <c r="E16" s="10" t="s">
        <v>20</v>
      </c>
      <c r="F16" s="32"/>
      <c r="G16" s="11">
        <v>15</v>
      </c>
      <c r="H16" s="12">
        <v>5436.98</v>
      </c>
      <c r="I16" s="12"/>
      <c r="J16" s="12">
        <f t="shared" si="0"/>
        <v>5436.98</v>
      </c>
      <c r="K16" s="12"/>
      <c r="L16" s="12">
        <v>539.9</v>
      </c>
      <c r="M16" s="12">
        <f t="shared" si="1"/>
        <v>539.9</v>
      </c>
      <c r="N16" s="12">
        <f t="shared" si="2"/>
        <v>4897.08</v>
      </c>
      <c r="O16" s="13"/>
    </row>
    <row r="17" spans="1:15" ht="42.6" customHeight="1" x14ac:dyDescent="0.25">
      <c r="A17" s="14">
        <v>1000</v>
      </c>
      <c r="B17" s="14">
        <v>1100</v>
      </c>
      <c r="C17" s="9">
        <v>111</v>
      </c>
      <c r="D17" s="28" t="s">
        <v>33</v>
      </c>
      <c r="E17" s="10" t="s">
        <v>20</v>
      </c>
      <c r="F17" s="31"/>
      <c r="G17" s="11">
        <v>15</v>
      </c>
      <c r="H17" s="12">
        <v>5436.98</v>
      </c>
      <c r="I17" s="12"/>
      <c r="J17" s="12">
        <f t="shared" si="0"/>
        <v>5436.98</v>
      </c>
      <c r="K17" s="12"/>
      <c r="L17" s="12">
        <v>539.9</v>
      </c>
      <c r="M17" s="12">
        <f t="shared" si="1"/>
        <v>539.9</v>
      </c>
      <c r="N17" s="12">
        <f t="shared" si="2"/>
        <v>4897.08</v>
      </c>
      <c r="O17" s="13"/>
    </row>
    <row r="18" spans="1:15" ht="42.6" customHeight="1" x14ac:dyDescent="0.25">
      <c r="A18" s="14">
        <v>1000</v>
      </c>
      <c r="B18" s="14">
        <v>1100</v>
      </c>
      <c r="C18" s="9">
        <v>111</v>
      </c>
      <c r="D18" s="28" t="s">
        <v>34</v>
      </c>
      <c r="E18" s="10" t="s">
        <v>20</v>
      </c>
      <c r="F18" s="33"/>
      <c r="G18" s="11">
        <v>15</v>
      </c>
      <c r="H18" s="12">
        <v>5436.98</v>
      </c>
      <c r="I18" s="12"/>
      <c r="J18" s="12">
        <f t="shared" si="0"/>
        <v>5436.98</v>
      </c>
      <c r="K18" s="12"/>
      <c r="L18" s="12">
        <v>539.9</v>
      </c>
      <c r="M18" s="12">
        <f t="shared" si="1"/>
        <v>539.9</v>
      </c>
      <c r="N18" s="12">
        <f t="shared" si="2"/>
        <v>4897.08</v>
      </c>
      <c r="O18" s="15"/>
    </row>
    <row r="19" spans="1:15" ht="42.6" customHeight="1" x14ac:dyDescent="0.25">
      <c r="A19" s="16"/>
      <c r="B19" s="16"/>
      <c r="C19" s="16"/>
      <c r="D19" s="16" t="s">
        <v>21</v>
      </c>
      <c r="E19" s="17"/>
      <c r="F19" s="18"/>
      <c r="G19" s="19"/>
      <c r="H19" s="20">
        <f>SUM(H10:H18)</f>
        <v>48932.819999999992</v>
      </c>
      <c r="I19" s="20">
        <v>0</v>
      </c>
      <c r="J19" s="20">
        <f>SUM(J10:J18)</f>
        <v>48932.819999999992</v>
      </c>
      <c r="K19" s="20"/>
      <c r="L19" s="20">
        <f>SUM(L10:L18)</f>
        <v>4859.0999999999995</v>
      </c>
      <c r="M19" s="20">
        <f>SUM(M10:M18)</f>
        <v>4859.0999999999995</v>
      </c>
      <c r="N19" s="20">
        <f>SUM(N10:N18)</f>
        <v>44073.720000000008</v>
      </c>
      <c r="O19" s="16"/>
    </row>
    <row r="21" spans="1:15" x14ac:dyDescent="0.25">
      <c r="A21" s="1"/>
      <c r="B21" s="1"/>
      <c r="C21" s="1"/>
      <c r="D21" s="21" t="s">
        <v>22</v>
      </c>
      <c r="E21" s="21"/>
      <c r="F21" s="21"/>
      <c r="G21" s="22"/>
      <c r="H21" s="22"/>
      <c r="I21" s="22" t="s">
        <v>23</v>
      </c>
      <c r="J21" s="23"/>
      <c r="K21" s="23"/>
      <c r="L21" s="1"/>
      <c r="M21" s="1"/>
      <c r="N21" s="1"/>
      <c r="O21" s="1"/>
    </row>
    <row r="22" spans="1:15" x14ac:dyDescent="0.25">
      <c r="A22" s="1"/>
      <c r="B22" s="1"/>
      <c r="C22" s="1"/>
      <c r="D22" s="21"/>
      <c r="E22" s="21"/>
      <c r="F22" s="24"/>
      <c r="G22" s="22"/>
      <c r="H22" s="22"/>
      <c r="I22" s="22"/>
      <c r="J22" s="23"/>
      <c r="K22" s="23"/>
      <c r="L22" s="1"/>
      <c r="M22" s="1"/>
      <c r="N22" s="1"/>
      <c r="O22" s="1"/>
    </row>
    <row r="23" spans="1:15" x14ac:dyDescent="0.25">
      <c r="A23" s="1"/>
      <c r="B23" s="1"/>
      <c r="C23" s="1"/>
      <c r="D23" s="21"/>
      <c r="E23" s="21"/>
      <c r="F23" s="24"/>
      <c r="G23" s="22"/>
      <c r="H23" s="22"/>
      <c r="I23" s="22"/>
      <c r="J23" s="23"/>
      <c r="K23" s="23"/>
      <c r="L23" s="1"/>
      <c r="M23" s="1"/>
      <c r="N23" s="1"/>
      <c r="O23" s="1"/>
    </row>
    <row r="24" spans="1:15" ht="18" x14ac:dyDescent="0.25">
      <c r="A24" s="1"/>
      <c r="B24" s="1"/>
      <c r="C24" s="1"/>
      <c r="D24" s="35"/>
      <c r="E24" s="36"/>
      <c r="F24" s="24"/>
      <c r="G24" s="22"/>
      <c r="H24" s="34"/>
      <c r="I24" s="34"/>
      <c r="J24" s="34"/>
      <c r="K24" s="26"/>
      <c r="L24" s="1"/>
      <c r="M24" s="1"/>
      <c r="N24" s="1"/>
      <c r="O24" s="1"/>
    </row>
    <row r="25" spans="1:15" x14ac:dyDescent="0.25">
      <c r="A25" s="1"/>
      <c r="B25" s="1"/>
      <c r="C25" s="1"/>
      <c r="D25" s="21" t="s">
        <v>36</v>
      </c>
      <c r="E25" s="21"/>
      <c r="F25" s="21"/>
      <c r="G25" s="22"/>
      <c r="H25" s="22" t="s">
        <v>35</v>
      </c>
      <c r="I25" s="22"/>
      <c r="J25" s="23"/>
      <c r="K25" s="23"/>
      <c r="L25" s="1"/>
      <c r="M25" s="1"/>
      <c r="N25" s="1"/>
      <c r="O25" s="1"/>
    </row>
    <row r="26" spans="1:15" x14ac:dyDescent="0.25">
      <c r="A26" s="1"/>
      <c r="B26" s="1"/>
      <c r="C26" s="1"/>
      <c r="D26" s="27" t="s">
        <v>24</v>
      </c>
      <c r="E26" s="21"/>
      <c r="F26" s="21"/>
      <c r="G26" s="21"/>
      <c r="H26" s="40" t="s">
        <v>25</v>
      </c>
      <c r="I26" s="40"/>
      <c r="J26" s="40"/>
      <c r="K26" s="40"/>
      <c r="L26" s="1"/>
      <c r="M26" s="1"/>
      <c r="N26" s="1"/>
      <c r="O26" s="1"/>
    </row>
  </sheetData>
  <mergeCells count="21">
    <mergeCell ref="H26:K26"/>
    <mergeCell ref="O7:O9"/>
    <mergeCell ref="A8:A9"/>
    <mergeCell ref="B8:B9"/>
    <mergeCell ref="C8:C9"/>
    <mergeCell ref="G8:G9"/>
    <mergeCell ref="H8:H9"/>
    <mergeCell ref="I8:I9"/>
    <mergeCell ref="J8:J9"/>
    <mergeCell ref="K8:K9"/>
    <mergeCell ref="L8:L9"/>
    <mergeCell ref="D5:F5"/>
    <mergeCell ref="G5:N5"/>
    <mergeCell ref="D6:F6"/>
    <mergeCell ref="G6:N6"/>
    <mergeCell ref="D7:D9"/>
    <mergeCell ref="E7:E9"/>
    <mergeCell ref="F7:F9"/>
    <mergeCell ref="K7:M7"/>
    <mergeCell ref="N7:N9"/>
    <mergeCell ref="M8:M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F10" xr:uid="{00000000-0002-0000-0400-000000000000}">
      <formula1>18</formula1>
    </dataValidation>
  </dataValidations>
  <pageMargins left="0.7" right="0.7" top="0.75" bottom="0.75" header="0.3" footer="0.3"/>
  <pageSetup paperSize="5" scale="65" orientation="landscape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view="pageBreakPreview" topLeftCell="A4" zoomScale="60" zoomScaleNormal="100" workbookViewId="0">
      <selection activeCell="F10" sqref="F10:F19"/>
    </sheetView>
  </sheetViews>
  <sheetFormatPr baseColWidth="10" defaultRowHeight="15" x14ac:dyDescent="0.25"/>
  <cols>
    <col min="1" max="1" width="10.42578125" customWidth="1"/>
    <col min="2" max="2" width="10.140625" customWidth="1"/>
    <col min="3" max="3" width="9" customWidth="1"/>
    <col min="4" max="4" width="37" customWidth="1"/>
    <col min="5" max="5" width="13.7109375" customWidth="1"/>
    <col min="6" max="6" width="22.5703125" bestFit="1" customWidth="1"/>
    <col min="8" max="8" width="11.5703125" bestFit="1" customWidth="1"/>
    <col min="14" max="14" width="36.42578125" customWidth="1"/>
  </cols>
  <sheetData>
    <row r="1" spans="1:15" x14ac:dyDescent="0.25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</row>
    <row r="3" spans="1:15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  <c r="K3" s="1"/>
      <c r="L3" s="1"/>
      <c r="M3" s="1"/>
      <c r="N3" s="1"/>
    </row>
    <row r="4" spans="1:15" ht="15" customHeight="1" x14ac:dyDescent="0.25">
      <c r="A4" s="1"/>
      <c r="B4" s="1"/>
      <c r="C4" s="1"/>
      <c r="D4" s="1"/>
      <c r="E4" s="2"/>
      <c r="F4" s="3"/>
      <c r="G4" s="62" t="s">
        <v>42</v>
      </c>
      <c r="H4" s="62"/>
      <c r="I4" s="62"/>
      <c r="J4" s="62"/>
      <c r="K4" s="62"/>
      <c r="L4" s="62"/>
      <c r="M4" s="62"/>
      <c r="N4" s="1"/>
    </row>
    <row r="5" spans="1:15" ht="54" customHeight="1" x14ac:dyDescent="0.25">
      <c r="A5" s="4"/>
      <c r="B5" s="4"/>
      <c r="C5" s="4"/>
      <c r="D5" s="50" t="s">
        <v>1</v>
      </c>
      <c r="E5" s="50"/>
      <c r="F5" s="50"/>
      <c r="G5" s="62"/>
      <c r="H5" s="62"/>
      <c r="I5" s="62"/>
      <c r="J5" s="62"/>
      <c r="K5" s="62"/>
      <c r="L5" s="62"/>
      <c r="M5" s="62"/>
      <c r="N5" s="4"/>
    </row>
    <row r="6" spans="1:15" ht="18" x14ac:dyDescent="0.25">
      <c r="A6" s="29"/>
      <c r="B6" s="5"/>
      <c r="C6" s="5"/>
      <c r="D6" s="50" t="s">
        <v>2</v>
      </c>
      <c r="E6" s="50"/>
      <c r="F6" s="50"/>
      <c r="G6" s="51"/>
      <c r="H6" s="51"/>
      <c r="I6" s="51"/>
      <c r="J6" s="51"/>
      <c r="K6" s="51"/>
      <c r="L6" s="51"/>
      <c r="M6" s="51"/>
      <c r="N6" s="5"/>
    </row>
    <row r="7" spans="1:15" ht="15" customHeight="1" x14ac:dyDescent="0.25">
      <c r="A7" s="6"/>
      <c r="B7" s="6"/>
      <c r="C7" s="6"/>
      <c r="D7" s="52" t="s">
        <v>3</v>
      </c>
      <c r="E7" s="48" t="s">
        <v>4</v>
      </c>
      <c r="F7" s="56" t="s">
        <v>5</v>
      </c>
      <c r="G7" s="7"/>
      <c r="H7" s="8" t="s">
        <v>6</v>
      </c>
      <c r="I7" s="8"/>
      <c r="J7" s="8"/>
      <c r="K7" s="8"/>
      <c r="L7" s="38"/>
      <c r="M7" s="56" t="s">
        <v>8</v>
      </c>
      <c r="N7" s="41" t="s">
        <v>9</v>
      </c>
    </row>
    <row r="8" spans="1:15" ht="15" customHeight="1" x14ac:dyDescent="0.25">
      <c r="A8" s="44" t="s">
        <v>10</v>
      </c>
      <c r="B8" s="44" t="s">
        <v>11</v>
      </c>
      <c r="C8" s="44" t="s">
        <v>12</v>
      </c>
      <c r="D8" s="53"/>
      <c r="E8" s="55"/>
      <c r="F8" s="57"/>
      <c r="G8" s="46" t="s">
        <v>43</v>
      </c>
      <c r="H8" s="48" t="s">
        <v>14</v>
      </c>
      <c r="I8" s="48" t="s">
        <v>44</v>
      </c>
      <c r="J8" s="48" t="s">
        <v>45</v>
      </c>
      <c r="K8" s="48" t="s">
        <v>46</v>
      </c>
      <c r="L8" s="48" t="s">
        <v>47</v>
      </c>
      <c r="M8" s="57"/>
      <c r="N8" s="42"/>
    </row>
    <row r="9" spans="1:15" ht="22.5" customHeight="1" x14ac:dyDescent="0.25">
      <c r="A9" s="45"/>
      <c r="B9" s="45"/>
      <c r="C9" s="45"/>
      <c r="D9" s="54"/>
      <c r="E9" s="49"/>
      <c r="F9" s="58"/>
      <c r="G9" s="47"/>
      <c r="H9" s="49"/>
      <c r="I9" s="49"/>
      <c r="J9" s="49"/>
      <c r="K9" s="49"/>
      <c r="L9" s="49"/>
      <c r="M9" s="58"/>
      <c r="N9" s="43"/>
    </row>
    <row r="10" spans="1:15" ht="42.6" customHeight="1" x14ac:dyDescent="0.25">
      <c r="A10" s="9">
        <v>1000</v>
      </c>
      <c r="B10" s="9">
        <v>1100</v>
      </c>
      <c r="C10" s="9">
        <v>111</v>
      </c>
      <c r="D10" s="28" t="s">
        <v>27</v>
      </c>
      <c r="E10" s="10" t="s">
        <v>20</v>
      </c>
      <c r="F10" s="30"/>
      <c r="G10" s="11">
        <v>3</v>
      </c>
      <c r="H10" s="12">
        <v>5436.98</v>
      </c>
      <c r="I10" s="12">
        <f>H10/15</f>
        <v>362.46533333333332</v>
      </c>
      <c r="J10" s="12">
        <f>50/12*G10</f>
        <v>12.5</v>
      </c>
      <c r="K10" s="12">
        <f>I10*J10</f>
        <v>4530.8166666666666</v>
      </c>
      <c r="L10" s="12">
        <f>I10*20*0.25/20*5</f>
        <v>453.08166666666665</v>
      </c>
      <c r="M10" s="12">
        <f>K10+L10</f>
        <v>4983.8983333333335</v>
      </c>
      <c r="N10" s="13"/>
      <c r="O10" s="39"/>
    </row>
    <row r="11" spans="1:15" ht="42.6" customHeight="1" x14ac:dyDescent="0.25">
      <c r="A11" s="14">
        <v>1000</v>
      </c>
      <c r="B11" s="14">
        <v>1100</v>
      </c>
      <c r="C11" s="9">
        <v>111</v>
      </c>
      <c r="D11" s="28" t="s">
        <v>28</v>
      </c>
      <c r="E11" s="10" t="s">
        <v>20</v>
      </c>
      <c r="F11" s="31"/>
      <c r="G11" s="11">
        <v>3</v>
      </c>
      <c r="H11" s="12">
        <v>5436.98</v>
      </c>
      <c r="I11" s="12">
        <f t="shared" ref="I11:I18" si="0">H11/15</f>
        <v>362.46533333333332</v>
      </c>
      <c r="J11" s="12">
        <f t="shared" ref="J11:J18" si="1">50/12*G11</f>
        <v>12.5</v>
      </c>
      <c r="K11" s="12">
        <f t="shared" ref="K11:K18" si="2">I11*J11</f>
        <v>4530.8166666666666</v>
      </c>
      <c r="L11" s="12">
        <f t="shared" ref="L11:L18" si="3">I11*20*0.25/20*5</f>
        <v>453.08166666666665</v>
      </c>
      <c r="M11" s="12">
        <f t="shared" ref="M11:M18" si="4">K11+L11</f>
        <v>4983.8983333333335</v>
      </c>
      <c r="N11" s="13"/>
      <c r="O11" s="39"/>
    </row>
    <row r="12" spans="1:15" ht="42.6" customHeight="1" x14ac:dyDescent="0.25">
      <c r="A12" s="14">
        <v>1000</v>
      </c>
      <c r="B12" s="14">
        <v>1100</v>
      </c>
      <c r="C12" s="9">
        <v>111</v>
      </c>
      <c r="D12" s="28" t="s">
        <v>29</v>
      </c>
      <c r="E12" s="10" t="s">
        <v>20</v>
      </c>
      <c r="F12" s="32"/>
      <c r="G12" s="11">
        <v>3</v>
      </c>
      <c r="H12" s="12">
        <v>5436.98</v>
      </c>
      <c r="I12" s="12">
        <f t="shared" si="0"/>
        <v>362.46533333333332</v>
      </c>
      <c r="J12" s="12">
        <f t="shared" si="1"/>
        <v>12.5</v>
      </c>
      <c r="K12" s="12">
        <f t="shared" si="2"/>
        <v>4530.8166666666666</v>
      </c>
      <c r="L12" s="12">
        <f t="shared" si="3"/>
        <v>453.08166666666665</v>
      </c>
      <c r="M12" s="12">
        <f t="shared" si="4"/>
        <v>4983.8983333333335</v>
      </c>
      <c r="N12" s="13"/>
      <c r="O12" s="39"/>
    </row>
    <row r="13" spans="1:15" ht="42.6" customHeight="1" x14ac:dyDescent="0.25">
      <c r="A13" s="14">
        <v>1000</v>
      </c>
      <c r="B13" s="14">
        <v>1100</v>
      </c>
      <c r="C13" s="9">
        <v>111</v>
      </c>
      <c r="D13" s="28" t="s">
        <v>30</v>
      </c>
      <c r="E13" s="10" t="s">
        <v>20</v>
      </c>
      <c r="F13" s="32"/>
      <c r="G13" s="11">
        <v>3</v>
      </c>
      <c r="H13" s="12">
        <v>5436.98</v>
      </c>
      <c r="I13" s="12">
        <f t="shared" si="0"/>
        <v>362.46533333333332</v>
      </c>
      <c r="J13" s="12">
        <f t="shared" si="1"/>
        <v>12.5</v>
      </c>
      <c r="K13" s="12">
        <f t="shared" si="2"/>
        <v>4530.8166666666666</v>
      </c>
      <c r="L13" s="12">
        <f t="shared" si="3"/>
        <v>453.08166666666665</v>
      </c>
      <c r="M13" s="12">
        <f t="shared" si="4"/>
        <v>4983.8983333333335</v>
      </c>
      <c r="N13" s="13"/>
      <c r="O13" s="39"/>
    </row>
    <row r="14" spans="1:15" ht="42.6" customHeight="1" x14ac:dyDescent="0.25">
      <c r="A14" s="14">
        <v>1000</v>
      </c>
      <c r="B14" s="14">
        <v>1100</v>
      </c>
      <c r="C14" s="9">
        <v>111</v>
      </c>
      <c r="D14" s="28" t="s">
        <v>31</v>
      </c>
      <c r="E14" s="10" t="s">
        <v>20</v>
      </c>
      <c r="F14" s="32"/>
      <c r="G14" s="11">
        <v>3</v>
      </c>
      <c r="H14" s="12">
        <v>5436.98</v>
      </c>
      <c r="I14" s="12">
        <f t="shared" si="0"/>
        <v>362.46533333333332</v>
      </c>
      <c r="J14" s="12">
        <f t="shared" si="1"/>
        <v>12.5</v>
      </c>
      <c r="K14" s="12">
        <f t="shared" si="2"/>
        <v>4530.8166666666666</v>
      </c>
      <c r="L14" s="12">
        <f t="shared" si="3"/>
        <v>453.08166666666665</v>
      </c>
      <c r="M14" s="12">
        <f t="shared" si="4"/>
        <v>4983.8983333333335</v>
      </c>
      <c r="N14" s="13"/>
    </row>
    <row r="15" spans="1:15" ht="42.6" customHeight="1" x14ac:dyDescent="0.25">
      <c r="A15" s="14">
        <v>1000</v>
      </c>
      <c r="B15" s="14">
        <v>1100</v>
      </c>
      <c r="C15" s="9">
        <v>111</v>
      </c>
      <c r="D15" s="37" t="s">
        <v>39</v>
      </c>
      <c r="E15" s="10" t="s">
        <v>20</v>
      </c>
      <c r="F15" s="33"/>
      <c r="G15" s="11">
        <v>3</v>
      </c>
      <c r="H15" s="12">
        <v>5436.98</v>
      </c>
      <c r="I15" s="12">
        <f t="shared" si="0"/>
        <v>362.46533333333332</v>
      </c>
      <c r="J15" s="12">
        <f t="shared" si="1"/>
        <v>12.5</v>
      </c>
      <c r="K15" s="12">
        <f t="shared" si="2"/>
        <v>4530.8166666666666</v>
      </c>
      <c r="L15" s="12">
        <f t="shared" si="3"/>
        <v>453.08166666666665</v>
      </c>
      <c r="M15" s="12">
        <f t="shared" si="4"/>
        <v>4983.8983333333335</v>
      </c>
      <c r="N15" s="13"/>
    </row>
    <row r="16" spans="1:15" ht="42.6" customHeight="1" x14ac:dyDescent="0.25">
      <c r="A16" s="14">
        <v>1000</v>
      </c>
      <c r="B16" s="14">
        <v>1100</v>
      </c>
      <c r="C16" s="9">
        <v>111</v>
      </c>
      <c r="D16" s="28" t="s">
        <v>32</v>
      </c>
      <c r="E16" s="10" t="s">
        <v>20</v>
      </c>
      <c r="F16" s="32"/>
      <c r="G16" s="11">
        <v>3</v>
      </c>
      <c r="H16" s="12">
        <v>5436.98</v>
      </c>
      <c r="I16" s="12">
        <f t="shared" si="0"/>
        <v>362.46533333333332</v>
      </c>
      <c r="J16" s="12">
        <f t="shared" si="1"/>
        <v>12.5</v>
      </c>
      <c r="K16" s="12">
        <f t="shared" si="2"/>
        <v>4530.8166666666666</v>
      </c>
      <c r="L16" s="12">
        <f t="shared" si="3"/>
        <v>453.08166666666665</v>
      </c>
      <c r="M16" s="12">
        <f t="shared" si="4"/>
        <v>4983.8983333333335</v>
      </c>
      <c r="N16" s="13"/>
    </row>
    <row r="17" spans="1:14" ht="42.6" customHeight="1" x14ac:dyDescent="0.25">
      <c r="A17" s="14">
        <v>1000</v>
      </c>
      <c r="B17" s="14">
        <v>1100</v>
      </c>
      <c r="C17" s="9">
        <v>111</v>
      </c>
      <c r="D17" s="28" t="s">
        <v>33</v>
      </c>
      <c r="E17" s="10" t="s">
        <v>20</v>
      </c>
      <c r="F17" s="31"/>
      <c r="G17" s="11">
        <v>3</v>
      </c>
      <c r="H17" s="12">
        <v>5436.98</v>
      </c>
      <c r="I17" s="12">
        <f t="shared" si="0"/>
        <v>362.46533333333332</v>
      </c>
      <c r="J17" s="12">
        <f t="shared" si="1"/>
        <v>12.5</v>
      </c>
      <c r="K17" s="12">
        <f t="shared" si="2"/>
        <v>4530.8166666666666</v>
      </c>
      <c r="L17" s="12">
        <f t="shared" si="3"/>
        <v>453.08166666666665</v>
      </c>
      <c r="M17" s="12">
        <f t="shared" si="4"/>
        <v>4983.8983333333335</v>
      </c>
      <c r="N17" s="13"/>
    </row>
    <row r="18" spans="1:14" ht="42.6" customHeight="1" x14ac:dyDescent="0.25">
      <c r="A18" s="14">
        <v>1000</v>
      </c>
      <c r="B18" s="14">
        <v>1100</v>
      </c>
      <c r="C18" s="9">
        <v>111</v>
      </c>
      <c r="D18" s="28" t="s">
        <v>34</v>
      </c>
      <c r="E18" s="10" t="s">
        <v>20</v>
      </c>
      <c r="F18" s="33"/>
      <c r="G18" s="11">
        <v>3</v>
      </c>
      <c r="H18" s="12">
        <v>5436.98</v>
      </c>
      <c r="I18" s="12">
        <f t="shared" si="0"/>
        <v>362.46533333333332</v>
      </c>
      <c r="J18" s="12">
        <f t="shared" si="1"/>
        <v>12.5</v>
      </c>
      <c r="K18" s="12">
        <f t="shared" si="2"/>
        <v>4530.8166666666666</v>
      </c>
      <c r="L18" s="12">
        <f t="shared" si="3"/>
        <v>453.08166666666665</v>
      </c>
      <c r="M18" s="12">
        <f t="shared" si="4"/>
        <v>4983.8983333333335</v>
      </c>
      <c r="N18" s="15"/>
    </row>
    <row r="19" spans="1:14" ht="42.6" customHeight="1" x14ac:dyDescent="0.25">
      <c r="A19" s="16"/>
      <c r="B19" s="16"/>
      <c r="C19" s="16"/>
      <c r="D19" s="16" t="s">
        <v>21</v>
      </c>
      <c r="E19" s="17"/>
      <c r="F19" s="18"/>
      <c r="G19" s="19"/>
      <c r="H19" s="20">
        <f>SUM(H10:H18)</f>
        <v>48932.819999999992</v>
      </c>
      <c r="I19" s="20"/>
      <c r="J19" s="20"/>
      <c r="K19" s="20">
        <f t="shared" ref="K19:M19" si="5">SUM(K10:K18)</f>
        <v>40777.35</v>
      </c>
      <c r="L19" s="20">
        <f t="shared" si="5"/>
        <v>4077.7349999999992</v>
      </c>
      <c r="M19" s="20">
        <f t="shared" si="5"/>
        <v>44855.084999999999</v>
      </c>
      <c r="N19" s="16"/>
    </row>
    <row r="21" spans="1:14" x14ac:dyDescent="0.25">
      <c r="A21" s="1"/>
      <c r="B21" s="1"/>
      <c r="C21" s="1"/>
      <c r="D21" s="21" t="s">
        <v>22</v>
      </c>
      <c r="E21" s="21"/>
      <c r="F21" s="21"/>
      <c r="G21" s="22"/>
      <c r="H21" s="22"/>
      <c r="I21" s="22" t="s">
        <v>23</v>
      </c>
      <c r="J21" s="23"/>
      <c r="K21" s="23"/>
      <c r="L21" s="1"/>
      <c r="M21" s="1"/>
      <c r="N21" s="1"/>
    </row>
    <row r="22" spans="1:14" x14ac:dyDescent="0.25">
      <c r="A22" s="1"/>
      <c r="B22" s="1"/>
      <c r="C22" s="1"/>
      <c r="D22" s="21"/>
      <c r="E22" s="21"/>
      <c r="F22" s="24"/>
      <c r="G22" s="22"/>
      <c r="H22" s="22"/>
      <c r="I22" s="22"/>
      <c r="J22" s="23"/>
      <c r="K22" s="23"/>
      <c r="L22" s="1"/>
      <c r="M22" s="1"/>
      <c r="N22" s="1"/>
    </row>
    <row r="23" spans="1:14" x14ac:dyDescent="0.25">
      <c r="A23" s="1"/>
      <c r="B23" s="1"/>
      <c r="C23" s="1"/>
      <c r="D23" s="21"/>
      <c r="E23" s="21"/>
      <c r="F23" s="24"/>
      <c r="G23" s="22"/>
      <c r="H23" s="22"/>
      <c r="I23" s="22"/>
      <c r="J23" s="23"/>
      <c r="K23" s="23"/>
      <c r="L23" s="1"/>
      <c r="M23" s="1"/>
      <c r="N23" s="1"/>
    </row>
    <row r="24" spans="1:14" ht="18" x14ac:dyDescent="0.25">
      <c r="A24" s="1"/>
      <c r="B24" s="1"/>
      <c r="C24" s="1"/>
      <c r="D24" s="35"/>
      <c r="E24" s="36"/>
      <c r="F24" s="24"/>
      <c r="G24" s="22"/>
      <c r="H24" s="34"/>
      <c r="I24" s="34"/>
      <c r="J24" s="34"/>
      <c r="K24" s="26"/>
      <c r="L24" s="1"/>
      <c r="M24" s="1"/>
      <c r="N24" s="1"/>
    </row>
    <row r="25" spans="1:14" x14ac:dyDescent="0.25">
      <c r="A25" s="1"/>
      <c r="B25" s="1"/>
      <c r="C25" s="1"/>
      <c r="D25" s="21" t="s">
        <v>36</v>
      </c>
      <c r="E25" s="21"/>
      <c r="F25" s="21"/>
      <c r="G25" s="22"/>
      <c r="H25" s="22" t="s">
        <v>35</v>
      </c>
      <c r="I25" s="22"/>
      <c r="J25" s="23"/>
      <c r="K25" s="23"/>
      <c r="L25" s="1"/>
      <c r="M25" s="1"/>
      <c r="N25" s="1"/>
    </row>
    <row r="26" spans="1:14" x14ac:dyDescent="0.25">
      <c r="A26" s="1"/>
      <c r="B26" s="1"/>
      <c r="C26" s="1"/>
      <c r="D26" s="27" t="s">
        <v>24</v>
      </c>
      <c r="E26" s="21"/>
      <c r="F26" s="21"/>
      <c r="G26" s="21"/>
      <c r="H26" s="40" t="s">
        <v>25</v>
      </c>
      <c r="I26" s="40"/>
      <c r="J26" s="40"/>
      <c r="K26" s="40"/>
      <c r="L26" s="1"/>
      <c r="M26" s="1"/>
      <c r="N26" s="1"/>
    </row>
  </sheetData>
  <mergeCells count="19">
    <mergeCell ref="H26:K26"/>
    <mergeCell ref="G4:M5"/>
    <mergeCell ref="M7:M9"/>
    <mergeCell ref="D5:F5"/>
    <mergeCell ref="D6:F6"/>
    <mergeCell ref="G6:M6"/>
    <mergeCell ref="N7:N9"/>
    <mergeCell ref="A8:A9"/>
    <mergeCell ref="B8:B9"/>
    <mergeCell ref="C8:C9"/>
    <mergeCell ref="G8:G9"/>
    <mergeCell ref="H8:H9"/>
    <mergeCell ref="I8:I9"/>
    <mergeCell ref="J8:J9"/>
    <mergeCell ref="K8:K9"/>
    <mergeCell ref="L8:L9"/>
    <mergeCell ref="D7:D9"/>
    <mergeCell ref="E7:E9"/>
    <mergeCell ref="F7:F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F10" xr:uid="{00000000-0002-0000-0500-000000000000}">
      <formula1>18</formula1>
    </dataValidation>
  </dataValidations>
  <pageMargins left="0.7" right="0.7" top="0.75" bottom="0.75" header="0.3" footer="0.3"/>
  <pageSetup paperSize="5" scale="71" orientation="landscape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26"/>
  <sheetViews>
    <sheetView tabSelected="1" topLeftCell="F1" workbookViewId="0">
      <selection activeCell="R11" sqref="R11"/>
    </sheetView>
  </sheetViews>
  <sheetFormatPr baseColWidth="10" defaultRowHeight="15" x14ac:dyDescent="0.25"/>
  <cols>
    <col min="1" max="1" width="5" customWidth="1"/>
    <col min="2" max="2" width="10.42578125" customWidth="1"/>
    <col min="3" max="3" width="10.140625" customWidth="1"/>
    <col min="4" max="4" width="9" customWidth="1"/>
    <col min="5" max="5" width="37" customWidth="1"/>
    <col min="6" max="6" width="13.7109375" customWidth="1"/>
    <col min="7" max="7" width="22.5703125" bestFit="1" customWidth="1"/>
    <col min="16" max="16" width="36.42578125" customWidth="1"/>
  </cols>
  <sheetData>
    <row r="1" spans="2:16" x14ac:dyDescent="0.25"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2"/>
      <c r="G2" s="3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 t="s">
        <v>0</v>
      </c>
      <c r="F3" s="2"/>
      <c r="G3" s="3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1"/>
      <c r="C4" s="1"/>
      <c r="D4" s="1"/>
      <c r="E4" s="1"/>
      <c r="F4" s="2"/>
      <c r="G4" s="3"/>
      <c r="H4" s="1"/>
      <c r="I4" s="1"/>
      <c r="J4" s="1"/>
      <c r="K4" s="1"/>
      <c r="L4" s="1"/>
      <c r="M4" s="1"/>
      <c r="N4" s="1"/>
      <c r="O4" s="1"/>
      <c r="P4" s="1"/>
    </row>
    <row r="5" spans="2:16" ht="18" x14ac:dyDescent="0.25">
      <c r="B5" s="4"/>
      <c r="C5" s="4"/>
      <c r="D5" s="4"/>
      <c r="E5" s="50" t="s">
        <v>1</v>
      </c>
      <c r="F5" s="50"/>
      <c r="G5" s="50"/>
      <c r="H5" s="50" t="s">
        <v>48</v>
      </c>
      <c r="I5" s="50"/>
      <c r="J5" s="50"/>
      <c r="K5" s="50"/>
      <c r="L5" s="50"/>
      <c r="M5" s="50"/>
      <c r="N5" s="50"/>
      <c r="O5" s="50"/>
      <c r="P5" s="4"/>
    </row>
    <row r="6" spans="2:16" ht="18" x14ac:dyDescent="0.25">
      <c r="B6" s="29"/>
      <c r="C6" s="5"/>
      <c r="D6" s="5"/>
      <c r="E6" s="50" t="s">
        <v>2</v>
      </c>
      <c r="F6" s="50"/>
      <c r="G6" s="50"/>
      <c r="H6" s="51"/>
      <c r="I6" s="51"/>
      <c r="J6" s="51"/>
      <c r="K6" s="51"/>
      <c r="L6" s="51"/>
      <c r="M6" s="51"/>
      <c r="N6" s="51"/>
      <c r="O6" s="51"/>
      <c r="P6" s="5"/>
    </row>
    <row r="7" spans="2:16" x14ac:dyDescent="0.25">
      <c r="B7" s="6"/>
      <c r="C7" s="6"/>
      <c r="D7" s="6"/>
      <c r="E7" s="52" t="s">
        <v>3</v>
      </c>
      <c r="F7" s="48" t="s">
        <v>4</v>
      </c>
      <c r="G7" s="56" t="s">
        <v>5</v>
      </c>
      <c r="H7" s="7"/>
      <c r="I7" s="8" t="s">
        <v>6</v>
      </c>
      <c r="J7" s="8"/>
      <c r="K7" s="8"/>
      <c r="L7" s="59" t="s">
        <v>7</v>
      </c>
      <c r="M7" s="60"/>
      <c r="N7" s="61"/>
      <c r="O7" s="56" t="s">
        <v>8</v>
      </c>
      <c r="P7" s="41" t="s">
        <v>9</v>
      </c>
    </row>
    <row r="8" spans="2:16" x14ac:dyDescent="0.25">
      <c r="B8" s="44" t="s">
        <v>10</v>
      </c>
      <c r="C8" s="44" t="s">
        <v>11</v>
      </c>
      <c r="D8" s="44" t="s">
        <v>12</v>
      </c>
      <c r="E8" s="53"/>
      <c r="F8" s="55"/>
      <c r="G8" s="57"/>
      <c r="H8" s="46" t="s">
        <v>13</v>
      </c>
      <c r="I8" s="48" t="s">
        <v>14</v>
      </c>
      <c r="J8" s="48" t="s">
        <v>15</v>
      </c>
      <c r="K8" s="41" t="s">
        <v>16</v>
      </c>
      <c r="L8" s="48" t="s">
        <v>17</v>
      </c>
      <c r="M8" s="48" t="s">
        <v>18</v>
      </c>
      <c r="N8" s="48" t="s">
        <v>19</v>
      </c>
      <c r="O8" s="57"/>
      <c r="P8" s="42"/>
    </row>
    <row r="9" spans="2:16" x14ac:dyDescent="0.25">
      <c r="B9" s="45"/>
      <c r="C9" s="45"/>
      <c r="D9" s="45"/>
      <c r="E9" s="54"/>
      <c r="F9" s="49"/>
      <c r="G9" s="58"/>
      <c r="H9" s="47"/>
      <c r="I9" s="49"/>
      <c r="J9" s="49"/>
      <c r="K9" s="43"/>
      <c r="L9" s="49"/>
      <c r="M9" s="49"/>
      <c r="N9" s="49"/>
      <c r="O9" s="58"/>
      <c r="P9" s="43"/>
    </row>
    <row r="10" spans="2:16" ht="42.6" customHeight="1" x14ac:dyDescent="0.25">
      <c r="B10" s="9">
        <v>1000</v>
      </c>
      <c r="C10" s="9">
        <v>1100</v>
      </c>
      <c r="D10" s="9">
        <v>111</v>
      </c>
      <c r="E10" s="28" t="s">
        <v>27</v>
      </c>
      <c r="F10" s="10" t="s">
        <v>20</v>
      </c>
      <c r="G10" s="30"/>
      <c r="H10" s="11">
        <v>15</v>
      </c>
      <c r="I10" s="12">
        <v>5436.98</v>
      </c>
      <c r="J10" s="12"/>
      <c r="K10" s="12">
        <f>I10+J10</f>
        <v>5436.98</v>
      </c>
      <c r="L10" s="12"/>
      <c r="M10" s="12">
        <v>539.9</v>
      </c>
      <c r="N10" s="12">
        <f>L10+M10</f>
        <v>539.9</v>
      </c>
      <c r="O10" s="12">
        <f>K10-N10</f>
        <v>4897.08</v>
      </c>
      <c r="P10" s="13"/>
    </row>
    <row r="11" spans="2:16" ht="42.6" customHeight="1" x14ac:dyDescent="0.25">
      <c r="B11" s="14">
        <v>1000</v>
      </c>
      <c r="C11" s="14">
        <v>1100</v>
      </c>
      <c r="D11" s="9">
        <v>111</v>
      </c>
      <c r="E11" s="28" t="s">
        <v>28</v>
      </c>
      <c r="F11" s="10" t="s">
        <v>20</v>
      </c>
      <c r="G11" s="31"/>
      <c r="H11" s="11">
        <v>15</v>
      </c>
      <c r="I11" s="12">
        <v>5436.98</v>
      </c>
      <c r="J11" s="12"/>
      <c r="K11" s="12">
        <f t="shared" ref="K11:K18" si="0">I11+J11</f>
        <v>5436.98</v>
      </c>
      <c r="L11" s="12"/>
      <c r="M11" s="12">
        <v>539.9</v>
      </c>
      <c r="N11" s="12">
        <f t="shared" ref="N11:N18" si="1">L11+M11</f>
        <v>539.9</v>
      </c>
      <c r="O11" s="12">
        <f t="shared" ref="O11:O18" si="2">K11-N11</f>
        <v>4897.08</v>
      </c>
      <c r="P11" s="13"/>
    </row>
    <row r="12" spans="2:16" ht="42.6" customHeight="1" x14ac:dyDescent="0.25">
      <c r="B12" s="14">
        <v>1000</v>
      </c>
      <c r="C12" s="14">
        <v>1100</v>
      </c>
      <c r="D12" s="9">
        <v>111</v>
      </c>
      <c r="E12" s="28" t="s">
        <v>29</v>
      </c>
      <c r="F12" s="10" t="s">
        <v>20</v>
      </c>
      <c r="G12" s="32"/>
      <c r="H12" s="11">
        <v>15</v>
      </c>
      <c r="I12" s="12">
        <v>5436.98</v>
      </c>
      <c r="J12" s="12"/>
      <c r="K12" s="12">
        <f t="shared" si="0"/>
        <v>5436.98</v>
      </c>
      <c r="L12" s="12"/>
      <c r="M12" s="12">
        <v>539.9</v>
      </c>
      <c r="N12" s="12">
        <f t="shared" si="1"/>
        <v>539.9</v>
      </c>
      <c r="O12" s="12">
        <f t="shared" si="2"/>
        <v>4897.08</v>
      </c>
      <c r="P12" s="13"/>
    </row>
    <row r="13" spans="2:16" ht="42.6" customHeight="1" x14ac:dyDescent="0.25">
      <c r="B13" s="14">
        <v>1000</v>
      </c>
      <c r="C13" s="14">
        <v>1100</v>
      </c>
      <c r="D13" s="9">
        <v>111</v>
      </c>
      <c r="E13" s="28" t="s">
        <v>30</v>
      </c>
      <c r="F13" s="10" t="s">
        <v>20</v>
      </c>
      <c r="G13" s="32"/>
      <c r="H13" s="11">
        <v>15</v>
      </c>
      <c r="I13" s="12">
        <v>5436.98</v>
      </c>
      <c r="J13" s="12"/>
      <c r="K13" s="12">
        <f t="shared" si="0"/>
        <v>5436.98</v>
      </c>
      <c r="L13" s="12"/>
      <c r="M13" s="12">
        <v>539.9</v>
      </c>
      <c r="N13" s="12">
        <f t="shared" si="1"/>
        <v>539.9</v>
      </c>
      <c r="O13" s="12">
        <f t="shared" si="2"/>
        <v>4897.08</v>
      </c>
      <c r="P13" s="13"/>
    </row>
    <row r="14" spans="2:16" ht="42.6" customHeight="1" x14ac:dyDescent="0.25">
      <c r="B14" s="14">
        <v>1000</v>
      </c>
      <c r="C14" s="14">
        <v>1100</v>
      </c>
      <c r="D14" s="9">
        <v>111</v>
      </c>
      <c r="E14" s="28" t="s">
        <v>31</v>
      </c>
      <c r="F14" s="10" t="s">
        <v>20</v>
      </c>
      <c r="G14" s="32"/>
      <c r="H14" s="11">
        <v>15</v>
      </c>
      <c r="I14" s="12">
        <v>5436.98</v>
      </c>
      <c r="J14" s="12"/>
      <c r="K14" s="12">
        <f t="shared" si="0"/>
        <v>5436.98</v>
      </c>
      <c r="L14" s="12"/>
      <c r="M14" s="12">
        <v>539.9</v>
      </c>
      <c r="N14" s="12">
        <f t="shared" si="1"/>
        <v>539.9</v>
      </c>
      <c r="O14" s="12">
        <f t="shared" si="2"/>
        <v>4897.08</v>
      </c>
      <c r="P14" s="13"/>
    </row>
    <row r="15" spans="2:16" ht="42.6" customHeight="1" x14ac:dyDescent="0.25">
      <c r="B15" s="14">
        <v>1000</v>
      </c>
      <c r="C15" s="14">
        <v>1100</v>
      </c>
      <c r="D15" s="9">
        <v>111</v>
      </c>
      <c r="E15" s="37" t="s">
        <v>39</v>
      </c>
      <c r="F15" s="10" t="s">
        <v>20</v>
      </c>
      <c r="G15" s="33"/>
      <c r="H15" s="11">
        <v>15</v>
      </c>
      <c r="I15" s="12">
        <v>5436.98</v>
      </c>
      <c r="J15" s="12"/>
      <c r="K15" s="12">
        <f t="shared" si="0"/>
        <v>5436.98</v>
      </c>
      <c r="L15" s="12"/>
      <c r="M15" s="12">
        <v>539.9</v>
      </c>
      <c r="N15" s="12">
        <f t="shared" si="1"/>
        <v>539.9</v>
      </c>
      <c r="O15" s="12">
        <f t="shared" si="2"/>
        <v>4897.08</v>
      </c>
      <c r="P15" s="13"/>
    </row>
    <row r="16" spans="2:16" ht="42.6" customHeight="1" x14ac:dyDescent="0.25">
      <c r="B16" s="14">
        <v>1000</v>
      </c>
      <c r="C16" s="14">
        <v>1100</v>
      </c>
      <c r="D16" s="9">
        <v>111</v>
      </c>
      <c r="E16" s="28" t="s">
        <v>32</v>
      </c>
      <c r="F16" s="10" t="s">
        <v>20</v>
      </c>
      <c r="G16" s="32"/>
      <c r="H16" s="11">
        <v>15</v>
      </c>
      <c r="I16" s="12">
        <v>5436.98</v>
      </c>
      <c r="J16" s="12"/>
      <c r="K16" s="12">
        <f t="shared" si="0"/>
        <v>5436.98</v>
      </c>
      <c r="L16" s="12"/>
      <c r="M16" s="12">
        <v>539.9</v>
      </c>
      <c r="N16" s="12">
        <f t="shared" si="1"/>
        <v>539.9</v>
      </c>
      <c r="O16" s="12">
        <f t="shared" si="2"/>
        <v>4897.08</v>
      </c>
      <c r="P16" s="13"/>
    </row>
    <row r="17" spans="2:16" ht="42.6" customHeight="1" x14ac:dyDescent="0.25">
      <c r="B17" s="14">
        <v>1000</v>
      </c>
      <c r="C17" s="14">
        <v>1100</v>
      </c>
      <c r="D17" s="9">
        <v>111</v>
      </c>
      <c r="E17" s="28" t="s">
        <v>33</v>
      </c>
      <c r="F17" s="10" t="s">
        <v>20</v>
      </c>
      <c r="G17" s="31"/>
      <c r="H17" s="11">
        <v>15</v>
      </c>
      <c r="I17" s="12">
        <v>5436.98</v>
      </c>
      <c r="J17" s="12"/>
      <c r="K17" s="12">
        <f t="shared" si="0"/>
        <v>5436.98</v>
      </c>
      <c r="L17" s="12"/>
      <c r="M17" s="12">
        <v>539.9</v>
      </c>
      <c r="N17" s="12">
        <f t="shared" si="1"/>
        <v>539.9</v>
      </c>
      <c r="O17" s="12">
        <f t="shared" si="2"/>
        <v>4897.08</v>
      </c>
      <c r="P17" s="13"/>
    </row>
    <row r="18" spans="2:16" ht="42.6" customHeight="1" x14ac:dyDescent="0.25">
      <c r="B18" s="14">
        <v>1000</v>
      </c>
      <c r="C18" s="14">
        <v>1100</v>
      </c>
      <c r="D18" s="9">
        <v>111</v>
      </c>
      <c r="E18" s="28" t="s">
        <v>34</v>
      </c>
      <c r="F18" s="10" t="s">
        <v>20</v>
      </c>
      <c r="G18" s="33"/>
      <c r="H18" s="11">
        <v>15</v>
      </c>
      <c r="I18" s="12">
        <v>5436.98</v>
      </c>
      <c r="J18" s="12"/>
      <c r="K18" s="12">
        <f t="shared" si="0"/>
        <v>5436.98</v>
      </c>
      <c r="L18" s="12"/>
      <c r="M18" s="12">
        <v>539.9</v>
      </c>
      <c r="N18" s="12">
        <f t="shared" si="1"/>
        <v>539.9</v>
      </c>
      <c r="O18" s="12">
        <f t="shared" si="2"/>
        <v>4897.08</v>
      </c>
      <c r="P18" s="15"/>
    </row>
    <row r="19" spans="2:16" ht="42.6" customHeight="1" x14ac:dyDescent="0.25">
      <c r="B19" s="16"/>
      <c r="C19" s="16"/>
      <c r="D19" s="16"/>
      <c r="E19" s="16" t="s">
        <v>21</v>
      </c>
      <c r="F19" s="17"/>
      <c r="G19" s="18"/>
      <c r="H19" s="19"/>
      <c r="I19" s="20">
        <f>SUM(I10:I18)</f>
        <v>48932.819999999992</v>
      </c>
      <c r="J19" s="20">
        <v>0</v>
      </c>
      <c r="K19" s="20">
        <f>SUM(K10:K18)</f>
        <v>48932.819999999992</v>
      </c>
      <c r="L19" s="20"/>
      <c r="M19" s="20">
        <f>SUM(M10:M18)</f>
        <v>4859.0999999999995</v>
      </c>
      <c r="N19" s="20">
        <f>SUM(N10:N18)</f>
        <v>4859.0999999999995</v>
      </c>
      <c r="O19" s="20">
        <f>SUM(O10:O18)</f>
        <v>44073.720000000008</v>
      </c>
      <c r="P19" s="16"/>
    </row>
    <row r="21" spans="2:16" x14ac:dyDescent="0.25">
      <c r="B21" s="1"/>
      <c r="C21" s="1"/>
      <c r="D21" s="1"/>
      <c r="E21" s="21" t="s">
        <v>22</v>
      </c>
      <c r="F21" s="21"/>
      <c r="G21" s="21"/>
      <c r="H21" s="22"/>
      <c r="I21" s="22"/>
      <c r="J21" s="22" t="s">
        <v>23</v>
      </c>
      <c r="K21" s="23"/>
      <c r="L21" s="23"/>
      <c r="M21" s="1"/>
      <c r="N21" s="1"/>
      <c r="O21" s="1"/>
      <c r="P21" s="1"/>
    </row>
    <row r="22" spans="2:16" x14ac:dyDescent="0.25">
      <c r="B22" s="1"/>
      <c r="C22" s="1"/>
      <c r="D22" s="1"/>
      <c r="E22" s="21"/>
      <c r="F22" s="21"/>
      <c r="G22" s="24"/>
      <c r="H22" s="22"/>
      <c r="I22" s="22"/>
      <c r="J22" s="22"/>
      <c r="K22" s="23"/>
      <c r="L22" s="23"/>
      <c r="M22" s="1"/>
      <c r="N22" s="1"/>
      <c r="O22" s="1"/>
      <c r="P22" s="1"/>
    </row>
    <row r="23" spans="2:16" x14ac:dyDescent="0.25">
      <c r="B23" s="1"/>
      <c r="C23" s="1"/>
      <c r="D23" s="1"/>
      <c r="E23" s="21"/>
      <c r="F23" s="21"/>
      <c r="G23" s="24"/>
      <c r="H23" s="22"/>
      <c r="I23" s="22"/>
      <c r="J23" s="22"/>
      <c r="K23" s="23"/>
      <c r="L23" s="23"/>
      <c r="M23" s="1"/>
      <c r="N23" s="1"/>
      <c r="O23" s="1"/>
      <c r="P23" s="1"/>
    </row>
    <row r="24" spans="2:16" ht="18" x14ac:dyDescent="0.25">
      <c r="B24" s="1"/>
      <c r="C24" s="1"/>
      <c r="D24" s="1"/>
      <c r="E24" s="35"/>
      <c r="F24" s="36"/>
      <c r="G24" s="24"/>
      <c r="H24" s="22"/>
      <c r="I24" s="34"/>
      <c r="J24" s="34"/>
      <c r="K24" s="34"/>
      <c r="L24" s="26"/>
      <c r="M24" s="1"/>
      <c r="N24" s="1"/>
      <c r="O24" s="1"/>
      <c r="P24" s="1"/>
    </row>
    <row r="25" spans="2:16" x14ac:dyDescent="0.25">
      <c r="B25" s="1"/>
      <c r="C25" s="1"/>
      <c r="D25" s="1"/>
      <c r="E25" s="21" t="s">
        <v>36</v>
      </c>
      <c r="F25" s="21"/>
      <c r="G25" s="21"/>
      <c r="H25" s="22"/>
      <c r="I25" s="22" t="s">
        <v>35</v>
      </c>
      <c r="J25" s="22"/>
      <c r="K25" s="23"/>
      <c r="L25" s="23"/>
      <c r="M25" s="1"/>
      <c r="N25" s="1"/>
      <c r="O25" s="1"/>
      <c r="P25" s="1"/>
    </row>
    <row r="26" spans="2:16" x14ac:dyDescent="0.25">
      <c r="B26" s="1"/>
      <c r="C26" s="1"/>
      <c r="D26" s="1"/>
      <c r="E26" s="27" t="s">
        <v>24</v>
      </c>
      <c r="F26" s="21"/>
      <c r="G26" s="21"/>
      <c r="H26" s="21"/>
      <c r="I26" s="40" t="s">
        <v>25</v>
      </c>
      <c r="J26" s="40"/>
      <c r="K26" s="40"/>
      <c r="L26" s="40"/>
      <c r="M26" s="1"/>
      <c r="N26" s="1"/>
      <c r="O26" s="1"/>
      <c r="P26" s="1"/>
    </row>
  </sheetData>
  <mergeCells count="21">
    <mergeCell ref="I26:L26"/>
    <mergeCell ref="P7:P9"/>
    <mergeCell ref="B8:B9"/>
    <mergeCell ref="C8:C9"/>
    <mergeCell ref="D8:D9"/>
    <mergeCell ref="H8:H9"/>
    <mergeCell ref="I8:I9"/>
    <mergeCell ref="J8:J9"/>
    <mergeCell ref="K8:K9"/>
    <mergeCell ref="L8:L9"/>
    <mergeCell ref="M8:M9"/>
    <mergeCell ref="E5:G5"/>
    <mergeCell ref="H5:O5"/>
    <mergeCell ref="E6:G6"/>
    <mergeCell ref="H6:O6"/>
    <mergeCell ref="E7:E9"/>
    <mergeCell ref="F7:F9"/>
    <mergeCell ref="G7:G9"/>
    <mergeCell ref="L7:N7"/>
    <mergeCell ref="O7:O9"/>
    <mergeCell ref="N8:N9"/>
  </mergeCells>
  <dataValidations count="1">
    <dataValidation type="textLength" operator="equal" allowBlank="1" showInputMessage="1" showErrorMessage="1" errorTitle="Error de Captura" error="Longitud no válida_x000a_Debe contener 18 caracteres " promptTitle="C.U.R.P." prompt="Campo Obligatorio_x000a_Datos alfanuméricos a 18 caracteres._x000a_(4 letras, 6 números, 6 letras y 2 números)_x000a_" sqref="G10" xr:uid="{00000000-0002-0000-0600-000000000000}">
      <formula1>18</formula1>
    </dataValidation>
  </dataValidations>
  <pageMargins left="0.7" right="0.7" top="0.75" bottom="0.75" header="0.3" footer="0.3"/>
  <pageSetup paperSize="5" scale="6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01-15 OCTUBRE</vt:lpstr>
      <vt:lpstr>16-31 OCT</vt:lpstr>
      <vt:lpstr>01-15 NOV</vt:lpstr>
      <vt:lpstr>15-30NOV</vt:lpstr>
      <vt:lpstr>01-15 DIC</vt:lpstr>
      <vt:lpstr>aguinaldos</vt:lpstr>
      <vt:lpstr>16-31 DIC</vt:lpstr>
      <vt:lpstr>'01-15 DIC'!Área_de_impresión</vt:lpstr>
      <vt:lpstr>'01-15 NOV'!Área_de_impresión</vt:lpstr>
      <vt:lpstr>'16-31 DIC'!Área_de_impresión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</cp:lastModifiedBy>
  <cp:lastPrinted>2018-12-27T16:05:48Z</cp:lastPrinted>
  <dcterms:created xsi:type="dcterms:W3CDTF">2018-10-15T15:25:57Z</dcterms:created>
  <dcterms:modified xsi:type="dcterms:W3CDTF">2019-11-26T20:55:01Z</dcterms:modified>
</cp:coreProperties>
</file>