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Documents\Nominas Presidencia\"/>
    </mc:Choice>
  </mc:AlternateContent>
  <bookViews>
    <workbookView xWindow="0" yWindow="0" windowWidth="24000" windowHeight="9630" activeTab="3"/>
  </bookViews>
  <sheets>
    <sheet name="01-15OCTUBRE" sheetId="1" r:id="rId1"/>
    <sheet name="15-31 OCTUBRE" sheetId="4" r:id="rId2"/>
    <sheet name="01-15 NOVIEMBRE" sheetId="5" r:id="rId3"/>
    <sheet name="15-30 NOVIEMBRE" sheetId="6" r:id="rId4"/>
  </sheets>
  <definedNames>
    <definedName name="_xlnm.Print_Area" localSheetId="0">'01-15OCTUBRE'!$A$159:$Q$185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9" i="6" l="1"/>
  <c r="M199" i="6"/>
  <c r="K199" i="6"/>
  <c r="Q177" i="6"/>
  <c r="P177" i="6"/>
  <c r="O177" i="6"/>
  <c r="N177" i="6"/>
  <c r="L177" i="6"/>
  <c r="K177" i="6"/>
  <c r="P176" i="6"/>
  <c r="M176" i="6"/>
  <c r="P175" i="6"/>
  <c r="M175" i="6"/>
  <c r="P174" i="6"/>
  <c r="M174" i="6"/>
  <c r="P173" i="6"/>
  <c r="M173" i="6"/>
  <c r="P172" i="6"/>
  <c r="M172" i="6"/>
  <c r="P171" i="6"/>
  <c r="M171" i="6"/>
  <c r="P170" i="6"/>
  <c r="M170" i="6"/>
  <c r="M177" i="6" s="1"/>
  <c r="O169" i="6"/>
  <c r="N169" i="6"/>
  <c r="L169" i="6"/>
  <c r="K169" i="6"/>
  <c r="P168" i="6"/>
  <c r="M168" i="6"/>
  <c r="P167" i="6"/>
  <c r="P169" i="6" s="1"/>
  <c r="M167" i="6"/>
  <c r="M169" i="6" s="1"/>
  <c r="P166" i="6"/>
  <c r="O166" i="6"/>
  <c r="N166" i="6"/>
  <c r="L166" i="6"/>
  <c r="K166" i="6"/>
  <c r="P165" i="6"/>
  <c r="M165" i="6"/>
  <c r="M166" i="6" s="1"/>
  <c r="Q157" i="6"/>
  <c r="O157" i="6"/>
  <c r="N157" i="6"/>
  <c r="L157" i="6"/>
  <c r="K157" i="6"/>
  <c r="M156" i="6"/>
  <c r="P156" i="6" s="1"/>
  <c r="M155" i="6"/>
  <c r="P155" i="6" s="1"/>
  <c r="M154" i="6"/>
  <c r="P154" i="6" s="1"/>
  <c r="M153" i="6"/>
  <c r="P153" i="6" s="1"/>
  <c r="M152" i="6"/>
  <c r="P152" i="6" s="1"/>
  <c r="M151" i="6"/>
  <c r="P151" i="6" s="1"/>
  <c r="M150" i="6"/>
  <c r="P150" i="6" s="1"/>
  <c r="M149" i="6"/>
  <c r="P149" i="6" s="1"/>
  <c r="M148" i="6"/>
  <c r="P148" i="6" s="1"/>
  <c r="M147" i="6"/>
  <c r="P147" i="6" s="1"/>
  <c r="M146" i="6"/>
  <c r="P146" i="6" s="1"/>
  <c r="M145" i="6"/>
  <c r="P145" i="6" s="1"/>
  <c r="M144" i="6"/>
  <c r="P144" i="6" s="1"/>
  <c r="M143" i="6"/>
  <c r="P143" i="6" s="1"/>
  <c r="P157" i="6" s="1"/>
  <c r="O142" i="6"/>
  <c r="N142" i="6"/>
  <c r="L142" i="6"/>
  <c r="K142" i="6"/>
  <c r="M141" i="6"/>
  <c r="P141" i="6" s="1"/>
  <c r="P142" i="6" s="1"/>
  <c r="O140" i="6"/>
  <c r="N140" i="6"/>
  <c r="L140" i="6"/>
  <c r="K140" i="6"/>
  <c r="M139" i="6"/>
  <c r="P139" i="6" s="1"/>
  <c r="P140" i="6" s="1"/>
  <c r="O130" i="6"/>
  <c r="N130" i="6"/>
  <c r="L130" i="6"/>
  <c r="K130" i="6"/>
  <c r="M129" i="6"/>
  <c r="P129" i="6" s="1"/>
  <c r="M128" i="6"/>
  <c r="P128" i="6" s="1"/>
  <c r="M127" i="6"/>
  <c r="P127" i="6" s="1"/>
  <c r="M126" i="6"/>
  <c r="P126" i="6" s="1"/>
  <c r="M125" i="6"/>
  <c r="P125" i="6" s="1"/>
  <c r="M124" i="6"/>
  <c r="P124" i="6" s="1"/>
  <c r="M123" i="6"/>
  <c r="P123" i="6" s="1"/>
  <c r="M122" i="6"/>
  <c r="P122" i="6" s="1"/>
  <c r="M121" i="6"/>
  <c r="P121" i="6" s="1"/>
  <c r="P130" i="6" s="1"/>
  <c r="O120" i="6"/>
  <c r="N120" i="6"/>
  <c r="L120" i="6"/>
  <c r="K120" i="6"/>
  <c r="M119" i="6"/>
  <c r="P119" i="6" s="1"/>
  <c r="M118" i="6"/>
  <c r="P118" i="6" s="1"/>
  <c r="M117" i="6"/>
  <c r="P117" i="6" s="1"/>
  <c r="M116" i="6"/>
  <c r="P116" i="6" s="1"/>
  <c r="M115" i="6"/>
  <c r="P115" i="6" s="1"/>
  <c r="M114" i="6"/>
  <c r="P114" i="6" s="1"/>
  <c r="M113" i="6"/>
  <c r="P113" i="6" s="1"/>
  <c r="M112" i="6"/>
  <c r="P112" i="6" s="1"/>
  <c r="M111" i="6"/>
  <c r="P111" i="6" s="1"/>
  <c r="M110" i="6"/>
  <c r="P110" i="6" s="1"/>
  <c r="O101" i="6"/>
  <c r="N101" i="6"/>
  <c r="L101" i="6"/>
  <c r="K101" i="6"/>
  <c r="M99" i="6"/>
  <c r="P99" i="6" s="1"/>
  <c r="M98" i="6"/>
  <c r="P98" i="6" s="1"/>
  <c r="M97" i="6"/>
  <c r="P97" i="6" s="1"/>
  <c r="M96" i="6"/>
  <c r="P95" i="6"/>
  <c r="M95" i="6"/>
  <c r="O94" i="6"/>
  <c r="N94" i="6"/>
  <c r="L94" i="6"/>
  <c r="K94" i="6"/>
  <c r="P93" i="6"/>
  <c r="M93" i="6"/>
  <c r="P92" i="6"/>
  <c r="M92" i="6"/>
  <c r="P91" i="6"/>
  <c r="M91" i="6"/>
  <c r="P90" i="6"/>
  <c r="M90" i="6"/>
  <c r="P89" i="6"/>
  <c r="P94" i="6" s="1"/>
  <c r="M89" i="6"/>
  <c r="M94" i="6" s="1"/>
  <c r="P88" i="6"/>
  <c r="O88" i="6"/>
  <c r="N88" i="6"/>
  <c r="L88" i="6"/>
  <c r="K88" i="6"/>
  <c r="P87" i="6"/>
  <c r="M87" i="6"/>
  <c r="M88" i="6" s="1"/>
  <c r="O86" i="6"/>
  <c r="N86" i="6"/>
  <c r="L86" i="6"/>
  <c r="K86" i="6"/>
  <c r="P85" i="6"/>
  <c r="M85" i="6"/>
  <c r="M84" i="6"/>
  <c r="M83" i="6"/>
  <c r="P83" i="6" s="1"/>
  <c r="M82" i="6"/>
  <c r="P82" i="6" s="1"/>
  <c r="M81" i="6"/>
  <c r="O72" i="6"/>
  <c r="N72" i="6"/>
  <c r="L72" i="6"/>
  <c r="K72" i="6"/>
  <c r="M71" i="6"/>
  <c r="P71" i="6" s="1"/>
  <c r="M70" i="6"/>
  <c r="P70" i="6" s="1"/>
  <c r="M69" i="6"/>
  <c r="P69" i="6" s="1"/>
  <c r="M68" i="6"/>
  <c r="P68" i="6" s="1"/>
  <c r="P72" i="6" s="1"/>
  <c r="Q67" i="6"/>
  <c r="P67" i="6"/>
  <c r="O67" i="6"/>
  <c r="N67" i="6"/>
  <c r="L67" i="6"/>
  <c r="K67" i="6"/>
  <c r="P66" i="6"/>
  <c r="M66" i="6"/>
  <c r="P65" i="6"/>
  <c r="M65" i="6"/>
  <c r="M67" i="6" s="1"/>
  <c r="O64" i="6"/>
  <c r="N64" i="6"/>
  <c r="L64" i="6"/>
  <c r="K64" i="6"/>
  <c r="P63" i="6"/>
  <c r="M63" i="6"/>
  <c r="P62" i="6"/>
  <c r="M62" i="6"/>
  <c r="P61" i="6"/>
  <c r="M61" i="6"/>
  <c r="P60" i="6"/>
  <c r="M60" i="6"/>
  <c r="P59" i="6"/>
  <c r="M59" i="6"/>
  <c r="P58" i="6"/>
  <c r="M58" i="6"/>
  <c r="P57" i="6"/>
  <c r="M57" i="6"/>
  <c r="P56" i="6"/>
  <c r="M56" i="6"/>
  <c r="P55" i="6"/>
  <c r="M55" i="6"/>
  <c r="P54" i="6"/>
  <c r="P64" i="6" s="1"/>
  <c r="M54" i="6"/>
  <c r="M64" i="6" s="1"/>
  <c r="P46" i="6"/>
  <c r="O46" i="6"/>
  <c r="N46" i="6"/>
  <c r="L46" i="6"/>
  <c r="K46" i="6"/>
  <c r="P45" i="6"/>
  <c r="M45" i="6"/>
  <c r="P44" i="6"/>
  <c r="M44" i="6"/>
  <c r="P43" i="6"/>
  <c r="M43" i="6"/>
  <c r="M46" i="6" s="1"/>
  <c r="O42" i="6"/>
  <c r="N42" i="6"/>
  <c r="L42" i="6"/>
  <c r="K42" i="6"/>
  <c r="P41" i="6"/>
  <c r="M41" i="6"/>
  <c r="P40" i="6"/>
  <c r="M40" i="6"/>
  <c r="P39" i="6"/>
  <c r="P42" i="6" s="1"/>
  <c r="M39" i="6"/>
  <c r="M42" i="6" s="1"/>
  <c r="O38" i="6"/>
  <c r="N38" i="6"/>
  <c r="L38" i="6"/>
  <c r="K38" i="6"/>
  <c r="M37" i="6"/>
  <c r="M36" i="6"/>
  <c r="O35" i="6"/>
  <c r="N35" i="6"/>
  <c r="L35" i="6"/>
  <c r="K35" i="6"/>
  <c r="M33" i="6"/>
  <c r="P33" i="6" s="1"/>
  <c r="P35" i="6" s="1"/>
  <c r="O26" i="6"/>
  <c r="N26" i="6"/>
  <c r="L26" i="6"/>
  <c r="K26" i="6"/>
  <c r="M25" i="6"/>
  <c r="P25" i="6" s="1"/>
  <c r="M24" i="6"/>
  <c r="P24" i="6" s="1"/>
  <c r="O23" i="6"/>
  <c r="N23" i="6"/>
  <c r="M23" i="6"/>
  <c r="L23" i="6"/>
  <c r="K23" i="6"/>
  <c r="M22" i="6"/>
  <c r="P22" i="6" s="1"/>
  <c r="P23" i="6" s="1"/>
  <c r="O21" i="6"/>
  <c r="O178" i="6" s="1"/>
  <c r="N21" i="6"/>
  <c r="L21" i="6"/>
  <c r="K21" i="6"/>
  <c r="K178" i="6" s="1"/>
  <c r="M20" i="6"/>
  <c r="P20" i="6" s="1"/>
  <c r="M19" i="6"/>
  <c r="P19" i="6" s="1"/>
  <c r="P21" i="6" s="1"/>
  <c r="O18" i="6"/>
  <c r="N18" i="6"/>
  <c r="L18" i="6"/>
  <c r="K18" i="6"/>
  <c r="M17" i="6"/>
  <c r="P17" i="6" s="1"/>
  <c r="P18" i="6" s="1"/>
  <c r="O16" i="6"/>
  <c r="N16" i="6"/>
  <c r="L16" i="6"/>
  <c r="K16" i="6"/>
  <c r="M15" i="6"/>
  <c r="P15" i="6" s="1"/>
  <c r="P16" i="6" s="1"/>
  <c r="O14" i="6"/>
  <c r="N14" i="6"/>
  <c r="N178" i="6" s="1"/>
  <c r="L14" i="6"/>
  <c r="L178" i="6" s="1"/>
  <c r="K14" i="6"/>
  <c r="M13" i="6"/>
  <c r="P13" i="6" s="1"/>
  <c r="M12" i="6"/>
  <c r="P12" i="6" s="1"/>
  <c r="M11" i="6"/>
  <c r="P11" i="6" s="1"/>
  <c r="M10" i="6"/>
  <c r="P10" i="6" s="1"/>
  <c r="M9" i="6"/>
  <c r="M14" i="6" s="1"/>
  <c r="P199" i="5"/>
  <c r="M199" i="5"/>
  <c r="K199" i="5"/>
  <c r="Q177" i="5"/>
  <c r="O177" i="5"/>
  <c r="N177" i="5"/>
  <c r="L177" i="5"/>
  <c r="K177" i="5"/>
  <c r="M176" i="5"/>
  <c r="P176" i="5" s="1"/>
  <c r="M175" i="5"/>
  <c r="P175" i="5" s="1"/>
  <c r="M174" i="5"/>
  <c r="P174" i="5" s="1"/>
  <c r="M173" i="5"/>
  <c r="P173" i="5" s="1"/>
  <c r="M172" i="5"/>
  <c r="P172" i="5" s="1"/>
  <c r="M171" i="5"/>
  <c r="P171" i="5" s="1"/>
  <c r="M170" i="5"/>
  <c r="P170" i="5" s="1"/>
  <c r="O169" i="5"/>
  <c r="N169" i="5"/>
  <c r="L169" i="5"/>
  <c r="K169" i="5"/>
  <c r="M168" i="5"/>
  <c r="P168" i="5" s="1"/>
  <c r="M167" i="5"/>
  <c r="P167" i="5" s="1"/>
  <c r="O166" i="5"/>
  <c r="N166" i="5"/>
  <c r="L166" i="5"/>
  <c r="K166" i="5"/>
  <c r="M165" i="5"/>
  <c r="P165" i="5" s="1"/>
  <c r="P166" i="5" s="1"/>
  <c r="Q157" i="5"/>
  <c r="O157" i="5"/>
  <c r="N157" i="5"/>
  <c r="L157" i="5"/>
  <c r="K157" i="5"/>
  <c r="M156" i="5"/>
  <c r="P156" i="5" s="1"/>
  <c r="M155" i="5"/>
  <c r="P155" i="5" s="1"/>
  <c r="M154" i="5"/>
  <c r="P154" i="5" s="1"/>
  <c r="M153" i="5"/>
  <c r="P153" i="5" s="1"/>
  <c r="M152" i="5"/>
  <c r="P152" i="5" s="1"/>
  <c r="M151" i="5"/>
  <c r="P151" i="5" s="1"/>
  <c r="M150" i="5"/>
  <c r="P150" i="5" s="1"/>
  <c r="M149" i="5"/>
  <c r="P149" i="5" s="1"/>
  <c r="M148" i="5"/>
  <c r="P148" i="5" s="1"/>
  <c r="M147" i="5"/>
  <c r="P147" i="5" s="1"/>
  <c r="M146" i="5"/>
  <c r="P146" i="5" s="1"/>
  <c r="M145" i="5"/>
  <c r="P145" i="5" s="1"/>
  <c r="M144" i="5"/>
  <c r="P144" i="5" s="1"/>
  <c r="M143" i="5"/>
  <c r="M157" i="5" s="1"/>
  <c r="O142" i="5"/>
  <c r="N142" i="5"/>
  <c r="L142" i="5"/>
  <c r="K142" i="5"/>
  <c r="M141" i="5"/>
  <c r="M142" i="5" s="1"/>
  <c r="O140" i="5"/>
  <c r="N140" i="5"/>
  <c r="L140" i="5"/>
  <c r="K140" i="5"/>
  <c r="M139" i="5"/>
  <c r="M140" i="5" s="1"/>
  <c r="O130" i="5"/>
  <c r="N130" i="5"/>
  <c r="L130" i="5"/>
  <c r="K130" i="5"/>
  <c r="M129" i="5"/>
  <c r="P129" i="5" s="1"/>
  <c r="M128" i="5"/>
  <c r="P128" i="5" s="1"/>
  <c r="M127" i="5"/>
  <c r="P127" i="5" s="1"/>
  <c r="M126" i="5"/>
  <c r="P126" i="5" s="1"/>
  <c r="M125" i="5"/>
  <c r="P125" i="5" s="1"/>
  <c r="M124" i="5"/>
  <c r="P124" i="5" s="1"/>
  <c r="M123" i="5"/>
  <c r="P123" i="5" s="1"/>
  <c r="M122" i="5"/>
  <c r="P122" i="5" s="1"/>
  <c r="M121" i="5"/>
  <c r="M130" i="5" s="1"/>
  <c r="O120" i="5"/>
  <c r="N120" i="5"/>
  <c r="L120" i="5"/>
  <c r="K120" i="5"/>
  <c r="M119" i="5"/>
  <c r="P119" i="5" s="1"/>
  <c r="M118" i="5"/>
  <c r="P118" i="5" s="1"/>
  <c r="M117" i="5"/>
  <c r="P117" i="5" s="1"/>
  <c r="M116" i="5"/>
  <c r="P116" i="5" s="1"/>
  <c r="M115" i="5"/>
  <c r="P115" i="5" s="1"/>
  <c r="M114" i="5"/>
  <c r="P114" i="5" s="1"/>
  <c r="P113" i="5"/>
  <c r="M113" i="5"/>
  <c r="P112" i="5"/>
  <c r="M112" i="5"/>
  <c r="P111" i="5"/>
  <c r="M111" i="5"/>
  <c r="P110" i="5"/>
  <c r="M110" i="5"/>
  <c r="M120" i="5" s="1"/>
  <c r="O101" i="5"/>
  <c r="N101" i="5"/>
  <c r="L101" i="5"/>
  <c r="K101" i="5"/>
  <c r="P99" i="5"/>
  <c r="M99" i="5"/>
  <c r="P98" i="5"/>
  <c r="M98" i="5"/>
  <c r="P97" i="5"/>
  <c r="M97" i="5"/>
  <c r="M96" i="5"/>
  <c r="M95" i="5"/>
  <c r="M101" i="5" s="1"/>
  <c r="O94" i="5"/>
  <c r="N94" i="5"/>
  <c r="L94" i="5"/>
  <c r="K94" i="5"/>
  <c r="M93" i="5"/>
  <c r="P93" i="5" s="1"/>
  <c r="M92" i="5"/>
  <c r="P92" i="5" s="1"/>
  <c r="M91" i="5"/>
  <c r="P91" i="5" s="1"/>
  <c r="M90" i="5"/>
  <c r="P90" i="5" s="1"/>
  <c r="M89" i="5"/>
  <c r="P89" i="5" s="1"/>
  <c r="O88" i="5"/>
  <c r="N88" i="5"/>
  <c r="L88" i="5"/>
  <c r="K88" i="5"/>
  <c r="M87" i="5"/>
  <c r="P87" i="5" s="1"/>
  <c r="P88" i="5" s="1"/>
  <c r="O86" i="5"/>
  <c r="N86" i="5"/>
  <c r="L86" i="5"/>
  <c r="K86" i="5"/>
  <c r="M85" i="5"/>
  <c r="P85" i="5" s="1"/>
  <c r="M84" i="5"/>
  <c r="M83" i="5"/>
  <c r="P83" i="5" s="1"/>
  <c r="M82" i="5"/>
  <c r="P82" i="5" s="1"/>
  <c r="M81" i="5"/>
  <c r="M86" i="5" s="1"/>
  <c r="O72" i="5"/>
  <c r="N72" i="5"/>
  <c r="L72" i="5"/>
  <c r="K72" i="5"/>
  <c r="M71" i="5"/>
  <c r="P71" i="5" s="1"/>
  <c r="M70" i="5"/>
  <c r="P70" i="5" s="1"/>
  <c r="M69" i="5"/>
  <c r="P69" i="5" s="1"/>
  <c r="M68" i="5"/>
  <c r="M72" i="5" s="1"/>
  <c r="Q67" i="5"/>
  <c r="O67" i="5"/>
  <c r="N67" i="5"/>
  <c r="L67" i="5"/>
  <c r="K67" i="5"/>
  <c r="M66" i="5"/>
  <c r="P66" i="5" s="1"/>
  <c r="M65" i="5"/>
  <c r="P65" i="5" s="1"/>
  <c r="P67" i="5" s="1"/>
  <c r="O64" i="5"/>
  <c r="N64" i="5"/>
  <c r="L64" i="5"/>
  <c r="K64" i="5"/>
  <c r="P63" i="5"/>
  <c r="M63" i="5"/>
  <c r="P62" i="5"/>
  <c r="M62" i="5"/>
  <c r="P61" i="5"/>
  <c r="M61" i="5"/>
  <c r="P60" i="5"/>
  <c r="M60" i="5"/>
  <c r="P59" i="5"/>
  <c r="M59" i="5"/>
  <c r="P58" i="5"/>
  <c r="M58" i="5"/>
  <c r="P57" i="5"/>
  <c r="M57" i="5"/>
  <c r="P56" i="5"/>
  <c r="M56" i="5"/>
  <c r="P55" i="5"/>
  <c r="M55" i="5"/>
  <c r="P54" i="5"/>
  <c r="P64" i="5" s="1"/>
  <c r="M54" i="5"/>
  <c r="M64" i="5" s="1"/>
  <c r="O46" i="5"/>
  <c r="N46" i="5"/>
  <c r="L46" i="5"/>
  <c r="K46" i="5"/>
  <c r="P45" i="5"/>
  <c r="M45" i="5"/>
  <c r="P44" i="5"/>
  <c r="M44" i="5"/>
  <c r="P43" i="5"/>
  <c r="P46" i="5" s="1"/>
  <c r="M43" i="5"/>
  <c r="M46" i="5" s="1"/>
  <c r="O42" i="5"/>
  <c r="N42" i="5"/>
  <c r="L42" i="5"/>
  <c r="K42" i="5"/>
  <c r="P41" i="5"/>
  <c r="M41" i="5"/>
  <c r="P40" i="5"/>
  <c r="M40" i="5"/>
  <c r="P39" i="5"/>
  <c r="P42" i="5" s="1"/>
  <c r="M39" i="5"/>
  <c r="M42" i="5" s="1"/>
  <c r="O38" i="5"/>
  <c r="N38" i="5"/>
  <c r="L38" i="5"/>
  <c r="K38" i="5"/>
  <c r="M37" i="5"/>
  <c r="M36" i="5"/>
  <c r="M38" i="5" s="1"/>
  <c r="O35" i="5"/>
  <c r="N35" i="5"/>
  <c r="L35" i="5"/>
  <c r="K35" i="5"/>
  <c r="M33" i="5"/>
  <c r="M35" i="5" s="1"/>
  <c r="O26" i="5"/>
  <c r="N26" i="5"/>
  <c r="L26" i="5"/>
  <c r="K26" i="5"/>
  <c r="M25" i="5"/>
  <c r="P25" i="5" s="1"/>
  <c r="M24" i="5"/>
  <c r="M26" i="5" s="1"/>
  <c r="O23" i="5"/>
  <c r="N23" i="5"/>
  <c r="L23" i="5"/>
  <c r="K23" i="5"/>
  <c r="M22" i="5"/>
  <c r="M23" i="5" s="1"/>
  <c r="O21" i="5"/>
  <c r="N21" i="5"/>
  <c r="L21" i="5"/>
  <c r="K21" i="5"/>
  <c r="M20" i="5"/>
  <c r="P20" i="5" s="1"/>
  <c r="M19" i="5"/>
  <c r="M21" i="5" s="1"/>
  <c r="O18" i="5"/>
  <c r="N18" i="5"/>
  <c r="L18" i="5"/>
  <c r="K18" i="5"/>
  <c r="M17" i="5"/>
  <c r="M18" i="5" s="1"/>
  <c r="O16" i="5"/>
  <c r="N16" i="5"/>
  <c r="L16" i="5"/>
  <c r="K16" i="5"/>
  <c r="M15" i="5"/>
  <c r="M16" i="5" s="1"/>
  <c r="O14" i="5"/>
  <c r="O178" i="5" s="1"/>
  <c r="N14" i="5"/>
  <c r="N178" i="5" s="1"/>
  <c r="L14" i="5"/>
  <c r="L178" i="5" s="1"/>
  <c r="K14" i="5"/>
  <c r="K178" i="5" s="1"/>
  <c r="M13" i="5"/>
  <c r="P13" i="5" s="1"/>
  <c r="M12" i="5"/>
  <c r="P12" i="5" s="1"/>
  <c r="P11" i="5"/>
  <c r="M11" i="5"/>
  <c r="P10" i="5"/>
  <c r="M10" i="5"/>
  <c r="P9" i="5"/>
  <c r="P14" i="5" s="1"/>
  <c r="M9" i="5"/>
  <c r="M14" i="5" s="1"/>
  <c r="P199" i="4"/>
  <c r="M199" i="4"/>
  <c r="K199" i="4"/>
  <c r="Q177" i="4"/>
  <c r="O177" i="4"/>
  <c r="N177" i="4"/>
  <c r="L177" i="4"/>
  <c r="K177" i="4"/>
  <c r="P176" i="4"/>
  <c r="M176" i="4"/>
  <c r="P175" i="4"/>
  <c r="M175" i="4"/>
  <c r="P174" i="4"/>
  <c r="M174" i="4"/>
  <c r="P173" i="4"/>
  <c r="M173" i="4"/>
  <c r="P172" i="4"/>
  <c r="M172" i="4"/>
  <c r="P171" i="4"/>
  <c r="M171" i="4"/>
  <c r="P170" i="4"/>
  <c r="P177" i="4" s="1"/>
  <c r="M170" i="4"/>
  <c r="M177" i="4" s="1"/>
  <c r="O169" i="4"/>
  <c r="N169" i="4"/>
  <c r="L169" i="4"/>
  <c r="K169" i="4"/>
  <c r="P168" i="4"/>
  <c r="M168" i="4"/>
  <c r="P167" i="4"/>
  <c r="P169" i="4" s="1"/>
  <c r="M167" i="4"/>
  <c r="M169" i="4" s="1"/>
  <c r="O166" i="4"/>
  <c r="N166" i="4"/>
  <c r="L166" i="4"/>
  <c r="K166" i="4"/>
  <c r="P165" i="4"/>
  <c r="P166" i="4" s="1"/>
  <c r="M165" i="4"/>
  <c r="M166" i="4" s="1"/>
  <c r="Q157" i="4"/>
  <c r="O157" i="4"/>
  <c r="N157" i="4"/>
  <c r="L157" i="4"/>
  <c r="K157" i="4"/>
  <c r="M156" i="4"/>
  <c r="P156" i="4" s="1"/>
  <c r="M155" i="4"/>
  <c r="P155" i="4" s="1"/>
  <c r="M154" i="4"/>
  <c r="P154" i="4" s="1"/>
  <c r="M153" i="4"/>
  <c r="P153" i="4" s="1"/>
  <c r="M152" i="4"/>
  <c r="P152" i="4" s="1"/>
  <c r="M151" i="4"/>
  <c r="P151" i="4" s="1"/>
  <c r="M150" i="4"/>
  <c r="P150" i="4" s="1"/>
  <c r="M149" i="4"/>
  <c r="P149" i="4" s="1"/>
  <c r="M148" i="4"/>
  <c r="P148" i="4" s="1"/>
  <c r="M147" i="4"/>
  <c r="P147" i="4" s="1"/>
  <c r="M146" i="4"/>
  <c r="P146" i="4" s="1"/>
  <c r="M145" i="4"/>
  <c r="P145" i="4" s="1"/>
  <c r="M144" i="4"/>
  <c r="P144" i="4" s="1"/>
  <c r="M143" i="4"/>
  <c r="P143" i="4" s="1"/>
  <c r="O142" i="4"/>
  <c r="N142" i="4"/>
  <c r="L142" i="4"/>
  <c r="K142" i="4"/>
  <c r="M141" i="4"/>
  <c r="P141" i="4" s="1"/>
  <c r="P142" i="4" s="1"/>
  <c r="O140" i="4"/>
  <c r="N140" i="4"/>
  <c r="L140" i="4"/>
  <c r="K140" i="4"/>
  <c r="M139" i="4"/>
  <c r="P139" i="4" s="1"/>
  <c r="P140" i="4" s="1"/>
  <c r="O130" i="4"/>
  <c r="N130" i="4"/>
  <c r="L130" i="4"/>
  <c r="K130" i="4"/>
  <c r="M129" i="4"/>
  <c r="P129" i="4" s="1"/>
  <c r="M128" i="4"/>
  <c r="P128" i="4" s="1"/>
  <c r="M127" i="4"/>
  <c r="P127" i="4" s="1"/>
  <c r="M126" i="4"/>
  <c r="P125" i="4"/>
  <c r="P124" i="4"/>
  <c r="M124" i="4"/>
  <c r="P123" i="4"/>
  <c r="M123" i="4"/>
  <c r="P122" i="4"/>
  <c r="M122" i="4"/>
  <c r="P121" i="4"/>
  <c r="M121" i="4"/>
  <c r="O120" i="4"/>
  <c r="N120" i="4"/>
  <c r="L120" i="4"/>
  <c r="K120" i="4"/>
  <c r="P119" i="4"/>
  <c r="M119" i="4"/>
  <c r="P118" i="4"/>
  <c r="M118" i="4"/>
  <c r="P117" i="4"/>
  <c r="M117" i="4"/>
  <c r="P116" i="4"/>
  <c r="M116" i="4"/>
  <c r="P115" i="4"/>
  <c r="M115" i="4"/>
  <c r="P114" i="4"/>
  <c r="M114" i="4"/>
  <c r="P113" i="4"/>
  <c r="M113" i="4"/>
  <c r="P112" i="4"/>
  <c r="M112" i="4"/>
  <c r="P111" i="4"/>
  <c r="M111" i="4"/>
  <c r="P110" i="4"/>
  <c r="P120" i="4" s="1"/>
  <c r="M110" i="4"/>
  <c r="M120" i="4" s="1"/>
  <c r="O101" i="4"/>
  <c r="N101" i="4"/>
  <c r="L101" i="4"/>
  <c r="K101" i="4"/>
  <c r="P99" i="4"/>
  <c r="M99" i="4"/>
  <c r="P98" i="4"/>
  <c r="M98" i="4"/>
  <c r="P97" i="4"/>
  <c r="M97" i="4"/>
  <c r="M96" i="4"/>
  <c r="M95" i="4"/>
  <c r="O94" i="4"/>
  <c r="N94" i="4"/>
  <c r="L94" i="4"/>
  <c r="K94" i="4"/>
  <c r="M93" i="4"/>
  <c r="P93" i="4" s="1"/>
  <c r="M92" i="4"/>
  <c r="P92" i="4" s="1"/>
  <c r="M91" i="4"/>
  <c r="P91" i="4" s="1"/>
  <c r="M90" i="4"/>
  <c r="P90" i="4" s="1"/>
  <c r="M89" i="4"/>
  <c r="P89" i="4" s="1"/>
  <c r="P94" i="4" s="1"/>
  <c r="O88" i="4"/>
  <c r="N88" i="4"/>
  <c r="L88" i="4"/>
  <c r="K88" i="4"/>
  <c r="M87" i="4"/>
  <c r="P87" i="4" s="1"/>
  <c r="P88" i="4" s="1"/>
  <c r="O86" i="4"/>
  <c r="N86" i="4"/>
  <c r="L86" i="4"/>
  <c r="K86" i="4"/>
  <c r="M85" i="4"/>
  <c r="P85" i="4" s="1"/>
  <c r="M84" i="4"/>
  <c r="P84" i="4" s="1"/>
  <c r="P83" i="4"/>
  <c r="P82" i="4"/>
  <c r="M82" i="4"/>
  <c r="P81" i="4"/>
  <c r="M81" i="4"/>
  <c r="O72" i="4"/>
  <c r="N72" i="4"/>
  <c r="L72" i="4"/>
  <c r="K72" i="4"/>
  <c r="P71" i="4"/>
  <c r="M71" i="4"/>
  <c r="P70" i="4"/>
  <c r="M70" i="4"/>
  <c r="P69" i="4"/>
  <c r="M69" i="4"/>
  <c r="P68" i="4"/>
  <c r="P72" i="4" s="1"/>
  <c r="M68" i="4"/>
  <c r="M72" i="4" s="1"/>
  <c r="Q67" i="4"/>
  <c r="O67" i="4"/>
  <c r="N67" i="4"/>
  <c r="L67" i="4"/>
  <c r="K67" i="4"/>
  <c r="M66" i="4"/>
  <c r="P66" i="4" s="1"/>
  <c r="M65" i="4"/>
  <c r="P65" i="4" s="1"/>
  <c r="O64" i="4"/>
  <c r="N64" i="4"/>
  <c r="L64" i="4"/>
  <c r="K64" i="4"/>
  <c r="M63" i="4"/>
  <c r="P63" i="4" s="1"/>
  <c r="M62" i="4"/>
  <c r="P62" i="4" s="1"/>
  <c r="M61" i="4"/>
  <c r="P61" i="4" s="1"/>
  <c r="M60" i="4"/>
  <c r="P60" i="4" s="1"/>
  <c r="M59" i="4"/>
  <c r="P59" i="4" s="1"/>
  <c r="M58" i="4"/>
  <c r="P58" i="4" s="1"/>
  <c r="M57" i="4"/>
  <c r="P57" i="4" s="1"/>
  <c r="M56" i="4"/>
  <c r="P56" i="4" s="1"/>
  <c r="M55" i="4"/>
  <c r="P55" i="4" s="1"/>
  <c r="M54" i="4"/>
  <c r="P54" i="4" s="1"/>
  <c r="P64" i="4" s="1"/>
  <c r="O46" i="4"/>
  <c r="N46" i="4"/>
  <c r="L46" i="4"/>
  <c r="K46" i="4"/>
  <c r="M45" i="4"/>
  <c r="P45" i="4" s="1"/>
  <c r="M44" i="4"/>
  <c r="P44" i="4" s="1"/>
  <c r="M43" i="4"/>
  <c r="P43" i="4" s="1"/>
  <c r="P46" i="4" s="1"/>
  <c r="O42" i="4"/>
  <c r="N42" i="4"/>
  <c r="L42" i="4"/>
  <c r="K42" i="4"/>
  <c r="M41" i="4"/>
  <c r="P41" i="4" s="1"/>
  <c r="M40" i="4"/>
  <c r="P40" i="4" s="1"/>
  <c r="M39" i="4"/>
  <c r="P39" i="4" s="1"/>
  <c r="P42" i="4" s="1"/>
  <c r="O38" i="4"/>
  <c r="N38" i="4"/>
  <c r="M38" i="4"/>
  <c r="L38" i="4"/>
  <c r="K38" i="4"/>
  <c r="M37" i="4"/>
  <c r="P36" i="4"/>
  <c r="P38" i="4" s="1"/>
  <c r="M36" i="4"/>
  <c r="O35" i="4"/>
  <c r="N35" i="4"/>
  <c r="L35" i="4"/>
  <c r="K35" i="4"/>
  <c r="P33" i="4"/>
  <c r="P35" i="4" s="1"/>
  <c r="M33" i="4"/>
  <c r="M35" i="4" s="1"/>
  <c r="P26" i="4"/>
  <c r="O26" i="4"/>
  <c r="N26" i="4"/>
  <c r="L26" i="4"/>
  <c r="K26" i="4"/>
  <c r="P25" i="4"/>
  <c r="M25" i="4"/>
  <c r="P24" i="4"/>
  <c r="M24" i="4"/>
  <c r="M26" i="4" s="1"/>
  <c r="O23" i="4"/>
  <c r="N23" i="4"/>
  <c r="L23" i="4"/>
  <c r="K23" i="4"/>
  <c r="P22" i="4"/>
  <c r="P23" i="4" s="1"/>
  <c r="M22" i="4"/>
  <c r="M23" i="4" s="1"/>
  <c r="P21" i="4"/>
  <c r="O21" i="4"/>
  <c r="N21" i="4"/>
  <c r="L21" i="4"/>
  <c r="K21" i="4"/>
  <c r="P20" i="4"/>
  <c r="M20" i="4"/>
  <c r="P19" i="4"/>
  <c r="M19" i="4"/>
  <c r="M21" i="4" s="1"/>
  <c r="O18" i="4"/>
  <c r="N18" i="4"/>
  <c r="L18" i="4"/>
  <c r="K18" i="4"/>
  <c r="P17" i="4"/>
  <c r="P18" i="4" s="1"/>
  <c r="M17" i="4"/>
  <c r="M18" i="4" s="1"/>
  <c r="P16" i="4"/>
  <c r="O16" i="4"/>
  <c r="N16" i="4"/>
  <c r="L16" i="4"/>
  <c r="K16" i="4"/>
  <c r="P15" i="4"/>
  <c r="M15" i="4"/>
  <c r="M16" i="4" s="1"/>
  <c r="O14" i="4"/>
  <c r="N14" i="4"/>
  <c r="L14" i="4"/>
  <c r="L178" i="4" s="1"/>
  <c r="K14" i="4"/>
  <c r="P13" i="4"/>
  <c r="M13" i="4"/>
  <c r="P12" i="4"/>
  <c r="M12" i="4"/>
  <c r="P11" i="4"/>
  <c r="M11" i="4"/>
  <c r="P10" i="4"/>
  <c r="M10" i="4"/>
  <c r="P9" i="4"/>
  <c r="P14" i="4" s="1"/>
  <c r="M9" i="4"/>
  <c r="M14" i="4" s="1"/>
  <c r="M21" i="6" l="1"/>
  <c r="M38" i="6"/>
  <c r="P36" i="6"/>
  <c r="P38" i="6" s="1"/>
  <c r="M72" i="6"/>
  <c r="M101" i="6"/>
  <c r="M157" i="6"/>
  <c r="P9" i="6"/>
  <c r="P14" i="6" s="1"/>
  <c r="M16" i="6"/>
  <c r="M178" i="6" s="1"/>
  <c r="M18" i="6"/>
  <c r="P26" i="6"/>
  <c r="M26" i="6"/>
  <c r="M35" i="6"/>
  <c r="M86" i="6"/>
  <c r="P81" i="6"/>
  <c r="P86" i="6" s="1"/>
  <c r="P101" i="6"/>
  <c r="P120" i="6"/>
  <c r="M120" i="6"/>
  <c r="M130" i="6"/>
  <c r="M140" i="6"/>
  <c r="M142" i="6"/>
  <c r="P94" i="5"/>
  <c r="P120" i="5"/>
  <c r="P169" i="5"/>
  <c r="P177" i="5"/>
  <c r="P15" i="5"/>
  <c r="P16" i="5" s="1"/>
  <c r="P17" i="5"/>
  <c r="P18" i="5" s="1"/>
  <c r="P178" i="5" s="1"/>
  <c r="P19" i="5"/>
  <c r="P21" i="5" s="1"/>
  <c r="P22" i="5"/>
  <c r="P23" i="5" s="1"/>
  <c r="P24" i="5"/>
  <c r="P26" i="5" s="1"/>
  <c r="P33" i="5"/>
  <c r="P35" i="5" s="1"/>
  <c r="P36" i="5"/>
  <c r="P38" i="5" s="1"/>
  <c r="M67" i="5"/>
  <c r="M178" i="5" s="1"/>
  <c r="P68" i="5"/>
  <c r="P72" i="5" s="1"/>
  <c r="P81" i="5"/>
  <c r="P86" i="5" s="1"/>
  <c r="M88" i="5"/>
  <c r="M94" i="5"/>
  <c r="P121" i="5"/>
  <c r="P130" i="5" s="1"/>
  <c r="P139" i="5"/>
  <c r="P140" i="5" s="1"/>
  <c r="P141" i="5"/>
  <c r="P142" i="5" s="1"/>
  <c r="P143" i="5"/>
  <c r="P157" i="5" s="1"/>
  <c r="M166" i="5"/>
  <c r="M169" i="5"/>
  <c r="M177" i="5"/>
  <c r="P95" i="5"/>
  <c r="P101" i="5" s="1"/>
  <c r="M64" i="4"/>
  <c r="M101" i="4"/>
  <c r="P95" i="4"/>
  <c r="P101" i="4" s="1"/>
  <c r="N178" i="4"/>
  <c r="K178" i="4"/>
  <c r="O178" i="4"/>
  <c r="M42" i="4"/>
  <c r="M178" i="4" s="1"/>
  <c r="M46" i="4"/>
  <c r="P67" i="4"/>
  <c r="M67" i="4"/>
  <c r="P86" i="4"/>
  <c r="M86" i="4"/>
  <c r="M88" i="4"/>
  <c r="M94" i="4"/>
  <c r="P126" i="4"/>
  <c r="P130" i="4" s="1"/>
  <c r="M130" i="4"/>
  <c r="P157" i="4"/>
  <c r="M140" i="4"/>
  <c r="M142" i="4"/>
  <c r="M157" i="4"/>
  <c r="P178" i="6" l="1"/>
  <c r="P178" i="4"/>
  <c r="P199" i="1" l="1"/>
  <c r="M199" i="1"/>
  <c r="K199" i="1"/>
  <c r="M10" i="1"/>
  <c r="P10" i="1" s="1"/>
  <c r="M172" i="1" l="1"/>
  <c r="P172" i="1" s="1"/>
  <c r="M168" i="1"/>
  <c r="P168" i="1" s="1"/>
  <c r="O157" i="1"/>
  <c r="N157" i="1"/>
  <c r="K157" i="1"/>
  <c r="O130" i="1"/>
  <c r="N130" i="1"/>
  <c r="K130" i="1"/>
  <c r="M128" i="1"/>
  <c r="P128" i="1" s="1"/>
  <c r="M127" i="1"/>
  <c r="P127" i="1" s="1"/>
  <c r="M113" i="1"/>
  <c r="P113" i="1" s="1"/>
  <c r="M112" i="1"/>
  <c r="O101" i="1"/>
  <c r="M66" i="1"/>
  <c r="P66" i="1" s="1"/>
  <c r="M45" i="1"/>
  <c r="P45" i="1" s="1"/>
  <c r="M43" i="1"/>
  <c r="P43" i="1" s="1"/>
  <c r="O42" i="1"/>
  <c r="N42" i="1"/>
  <c r="K42" i="1"/>
  <c r="M41" i="1"/>
  <c r="P41" i="1" s="1"/>
  <c r="M33" i="1"/>
  <c r="P33" i="1" s="1"/>
  <c r="M25" i="1"/>
  <c r="P25" i="1" s="1"/>
  <c r="M20" i="1"/>
  <c r="P20" i="1" s="1"/>
  <c r="N14" i="1" l="1"/>
  <c r="L14" i="1"/>
  <c r="K14" i="1"/>
  <c r="Q177" i="1"/>
  <c r="O177" i="1"/>
  <c r="N177" i="1"/>
  <c r="L177" i="1"/>
  <c r="K177" i="1"/>
  <c r="M176" i="1"/>
  <c r="P176" i="1" s="1"/>
  <c r="M175" i="1"/>
  <c r="P175" i="1" s="1"/>
  <c r="M174" i="1"/>
  <c r="P174" i="1" s="1"/>
  <c r="M173" i="1"/>
  <c r="P173" i="1" s="1"/>
  <c r="M171" i="1"/>
  <c r="P171" i="1" s="1"/>
  <c r="M170" i="1"/>
  <c r="P170" i="1" s="1"/>
  <c r="O169" i="1"/>
  <c r="N169" i="1"/>
  <c r="L169" i="1"/>
  <c r="K169" i="1"/>
  <c r="M167" i="1"/>
  <c r="M169" i="1" s="1"/>
  <c r="O166" i="1"/>
  <c r="N166" i="1"/>
  <c r="L166" i="1"/>
  <c r="K166" i="1"/>
  <c r="M165" i="1"/>
  <c r="M166" i="1" s="1"/>
  <c r="Q157" i="1"/>
  <c r="L157" i="1"/>
  <c r="M156" i="1"/>
  <c r="P156" i="1" s="1"/>
  <c r="M155" i="1"/>
  <c r="P155" i="1" s="1"/>
  <c r="M154" i="1"/>
  <c r="P154" i="1" s="1"/>
  <c r="M153" i="1"/>
  <c r="P153" i="1" s="1"/>
  <c r="M152" i="1"/>
  <c r="P152" i="1" s="1"/>
  <c r="M151" i="1"/>
  <c r="P151" i="1" s="1"/>
  <c r="M150" i="1"/>
  <c r="P150" i="1" s="1"/>
  <c r="M149" i="1"/>
  <c r="P149" i="1" s="1"/>
  <c r="M148" i="1"/>
  <c r="P148" i="1" s="1"/>
  <c r="M147" i="1"/>
  <c r="P147" i="1" s="1"/>
  <c r="M146" i="1"/>
  <c r="P146" i="1" s="1"/>
  <c r="M145" i="1"/>
  <c r="P145" i="1" s="1"/>
  <c r="M144" i="1"/>
  <c r="P144" i="1" s="1"/>
  <c r="M143" i="1"/>
  <c r="O142" i="1"/>
  <c r="N142" i="1"/>
  <c r="L142" i="1"/>
  <c r="K142" i="1"/>
  <c r="M141" i="1"/>
  <c r="P141" i="1" s="1"/>
  <c r="P142" i="1" s="1"/>
  <c r="O140" i="1"/>
  <c r="N140" i="1"/>
  <c r="L140" i="1"/>
  <c r="K140" i="1"/>
  <c r="M139" i="1"/>
  <c r="P139" i="1" s="1"/>
  <c r="P140" i="1" s="1"/>
  <c r="L130" i="1"/>
  <c r="M129" i="1"/>
  <c r="P129" i="1" s="1"/>
  <c r="M126" i="1"/>
  <c r="P126" i="1" s="1"/>
  <c r="M125" i="1"/>
  <c r="P125" i="1" s="1"/>
  <c r="M124" i="1"/>
  <c r="P124" i="1" s="1"/>
  <c r="M123" i="1"/>
  <c r="P123" i="1" s="1"/>
  <c r="M122" i="1"/>
  <c r="P122" i="1" s="1"/>
  <c r="M121" i="1"/>
  <c r="O120" i="1"/>
  <c r="N120" i="1"/>
  <c r="L120" i="1"/>
  <c r="K120" i="1"/>
  <c r="M119" i="1"/>
  <c r="P119" i="1" s="1"/>
  <c r="M118" i="1"/>
  <c r="P118" i="1" s="1"/>
  <c r="M117" i="1"/>
  <c r="P117" i="1" s="1"/>
  <c r="M116" i="1"/>
  <c r="P116" i="1" s="1"/>
  <c r="M115" i="1"/>
  <c r="P115" i="1" s="1"/>
  <c r="M114" i="1"/>
  <c r="P114" i="1" s="1"/>
  <c r="P112" i="1"/>
  <c r="M111" i="1"/>
  <c r="P111" i="1" s="1"/>
  <c r="M110" i="1"/>
  <c r="P110" i="1" s="1"/>
  <c r="N101" i="1"/>
  <c r="L101" i="1"/>
  <c r="K101" i="1"/>
  <c r="M99" i="1"/>
  <c r="P99" i="1" s="1"/>
  <c r="M98" i="1"/>
  <c r="P98" i="1" s="1"/>
  <c r="M97" i="1"/>
  <c r="P97" i="1" s="1"/>
  <c r="M96" i="1"/>
  <c r="M95" i="1"/>
  <c r="P95" i="1" s="1"/>
  <c r="O94" i="1"/>
  <c r="N94" i="1"/>
  <c r="L94" i="1"/>
  <c r="K94" i="1"/>
  <c r="M93" i="1"/>
  <c r="P93" i="1" s="1"/>
  <c r="M92" i="1"/>
  <c r="P92" i="1" s="1"/>
  <c r="M91" i="1"/>
  <c r="P91" i="1" s="1"/>
  <c r="M90" i="1"/>
  <c r="P90" i="1" s="1"/>
  <c r="M89" i="1"/>
  <c r="M94" i="1" s="1"/>
  <c r="O88" i="1"/>
  <c r="N88" i="1"/>
  <c r="L88" i="1"/>
  <c r="K88" i="1"/>
  <c r="M87" i="1"/>
  <c r="M88" i="1" s="1"/>
  <c r="O86" i="1"/>
  <c r="N86" i="1"/>
  <c r="L86" i="1"/>
  <c r="K86" i="1"/>
  <c r="M85" i="1"/>
  <c r="P85" i="1" s="1"/>
  <c r="M84" i="1"/>
  <c r="P84" i="1" s="1"/>
  <c r="P83" i="1"/>
  <c r="M82" i="1"/>
  <c r="P82" i="1" s="1"/>
  <c r="M81" i="1"/>
  <c r="P81" i="1" s="1"/>
  <c r="O72" i="1"/>
  <c r="N72" i="1"/>
  <c r="L72" i="1"/>
  <c r="K72" i="1"/>
  <c r="M71" i="1"/>
  <c r="P71" i="1" s="1"/>
  <c r="M70" i="1"/>
  <c r="P70" i="1" s="1"/>
  <c r="M69" i="1"/>
  <c r="P69" i="1" s="1"/>
  <c r="M68" i="1"/>
  <c r="M72" i="1" s="1"/>
  <c r="Q67" i="1"/>
  <c r="O67" i="1"/>
  <c r="N67" i="1"/>
  <c r="L67" i="1"/>
  <c r="K67" i="1"/>
  <c r="M65" i="1"/>
  <c r="P65" i="1" s="1"/>
  <c r="P67" i="1" s="1"/>
  <c r="O64" i="1"/>
  <c r="N64" i="1"/>
  <c r="L64" i="1"/>
  <c r="K64" i="1"/>
  <c r="M63" i="1"/>
  <c r="P63" i="1" s="1"/>
  <c r="M62" i="1"/>
  <c r="P62" i="1" s="1"/>
  <c r="M61" i="1"/>
  <c r="P61" i="1" s="1"/>
  <c r="M60" i="1"/>
  <c r="P60" i="1" s="1"/>
  <c r="M59" i="1"/>
  <c r="P59" i="1" s="1"/>
  <c r="M58" i="1"/>
  <c r="P58" i="1" s="1"/>
  <c r="M57" i="1"/>
  <c r="P57" i="1" s="1"/>
  <c r="M56" i="1"/>
  <c r="P56" i="1" s="1"/>
  <c r="M55" i="1"/>
  <c r="P55" i="1" s="1"/>
  <c r="M54" i="1"/>
  <c r="P54" i="1" s="1"/>
  <c r="O46" i="1"/>
  <c r="N46" i="1"/>
  <c r="L46" i="1"/>
  <c r="K46" i="1"/>
  <c r="M44" i="1"/>
  <c r="P44" i="1" s="1"/>
  <c r="L42" i="1"/>
  <c r="M40" i="1"/>
  <c r="P40" i="1" s="1"/>
  <c r="M39" i="1"/>
  <c r="O38" i="1"/>
  <c r="N38" i="1"/>
  <c r="L38" i="1"/>
  <c r="K38" i="1"/>
  <c r="M37" i="1"/>
  <c r="M36" i="1"/>
  <c r="P35" i="1"/>
  <c r="O35" i="1"/>
  <c r="N35" i="1"/>
  <c r="L35" i="1"/>
  <c r="K35" i="1"/>
  <c r="M35" i="1"/>
  <c r="O26" i="1"/>
  <c r="N26" i="1"/>
  <c r="L26" i="1"/>
  <c r="K26" i="1"/>
  <c r="M24" i="1"/>
  <c r="M26" i="1" s="1"/>
  <c r="O23" i="1"/>
  <c r="N23" i="1"/>
  <c r="L23" i="1"/>
  <c r="K23" i="1"/>
  <c r="M22" i="1"/>
  <c r="M23" i="1" s="1"/>
  <c r="O21" i="1"/>
  <c r="N21" i="1"/>
  <c r="L21" i="1"/>
  <c r="K21" i="1"/>
  <c r="M19" i="1"/>
  <c r="M21" i="1" s="1"/>
  <c r="O18" i="1"/>
  <c r="N18" i="1"/>
  <c r="L18" i="1"/>
  <c r="K18" i="1"/>
  <c r="M17" i="1"/>
  <c r="P17" i="1" s="1"/>
  <c r="P18" i="1" s="1"/>
  <c r="O16" i="1"/>
  <c r="N16" i="1"/>
  <c r="L16" i="1"/>
  <c r="K16" i="1"/>
  <c r="M15" i="1"/>
  <c r="M16" i="1" s="1"/>
  <c r="M13" i="1"/>
  <c r="P13" i="1" s="1"/>
  <c r="M12" i="1"/>
  <c r="P12" i="1" s="1"/>
  <c r="M11" i="1"/>
  <c r="P11" i="1" s="1"/>
  <c r="M9" i="1"/>
  <c r="P101" i="1" l="1"/>
  <c r="P121" i="1"/>
  <c r="P130" i="1" s="1"/>
  <c r="M130" i="1"/>
  <c r="P143" i="1"/>
  <c r="P157" i="1" s="1"/>
  <c r="M157" i="1"/>
  <c r="K178" i="1"/>
  <c r="N178" i="1"/>
  <c r="P68" i="1"/>
  <c r="P72" i="1" s="1"/>
  <c r="L178" i="1"/>
  <c r="P86" i="1"/>
  <c r="M14" i="1"/>
  <c r="M38" i="1"/>
  <c r="M86" i="1"/>
  <c r="P87" i="1"/>
  <c r="P88" i="1" s="1"/>
  <c r="P89" i="1"/>
  <c r="P94" i="1" s="1"/>
  <c r="P120" i="1"/>
  <c r="P177" i="1"/>
  <c r="P39" i="1"/>
  <c r="P42" i="1" s="1"/>
  <c r="M42" i="1"/>
  <c r="P9" i="1"/>
  <c r="O14" i="1"/>
  <c r="O178" i="1" s="1"/>
  <c r="P15" i="1"/>
  <c r="P16" i="1" s="1"/>
  <c r="P36" i="1"/>
  <c r="P38" i="1" s="1"/>
  <c r="P165" i="1"/>
  <c r="P166" i="1" s="1"/>
  <c r="P167" i="1"/>
  <c r="P169" i="1" s="1"/>
  <c r="P64" i="1"/>
  <c r="P46" i="1"/>
  <c r="M18" i="1"/>
  <c r="P22" i="1"/>
  <c r="P23" i="1" s="1"/>
  <c r="P24" i="1"/>
  <c r="P26" i="1" s="1"/>
  <c r="M64" i="1"/>
  <c r="M101" i="1"/>
  <c r="P19" i="1"/>
  <c r="P21" i="1" s="1"/>
  <c r="M46" i="1"/>
  <c r="M67" i="1"/>
  <c r="M120" i="1"/>
  <c r="M140" i="1"/>
  <c r="M142" i="1"/>
  <c r="M177" i="1"/>
  <c r="M178" i="1" l="1"/>
  <c r="P14" i="1"/>
  <c r="P178" i="1" s="1"/>
</calcChain>
</file>

<file path=xl/sharedStrings.xml><?xml version="1.0" encoding="utf-8"?>
<sst xmlns="http://schemas.openxmlformats.org/spreadsheetml/2006/main" count="1537" uniqueCount="239">
  <si>
    <t>H. AYUNTAMIENTO CONSTITUCIONAL DE</t>
  </si>
  <si>
    <t>SAN DIEGO DE ALEJANDRIA, JALISCO</t>
  </si>
  <si>
    <t>NOMBRE</t>
  </si>
  <si>
    <t>NOMBRAMIENTO</t>
  </si>
  <si>
    <t>CURP</t>
  </si>
  <si>
    <t xml:space="preserve">                PERCEPCIONES</t>
  </si>
  <si>
    <t>NETO A PAGAR</t>
  </si>
  <si>
    <t>FIRMA DE RECIBIDO</t>
  </si>
  <si>
    <t>CAPITULO</t>
  </si>
  <si>
    <t>CONCEPTO</t>
  </si>
  <si>
    <t>PARTIDA</t>
  </si>
  <si>
    <t>DIAS LABORADOS</t>
  </si>
  <si>
    <t>SUELDO QUINCENAL</t>
  </si>
  <si>
    <t>SUBSIDIO PARA EL EMPLEO</t>
  </si>
  <si>
    <t>TOTAL QUINCENAL 2021</t>
  </si>
  <si>
    <t>ISR A RETENER</t>
  </si>
  <si>
    <t>TOTAL RETENCIONES</t>
  </si>
  <si>
    <t>Presidente Municipal</t>
  </si>
  <si>
    <t>Secretario Particular</t>
  </si>
  <si>
    <t>Recepcionista</t>
  </si>
  <si>
    <t>Intendente</t>
  </si>
  <si>
    <t>SUMA PRESIDENCIA MUNICIPAL</t>
  </si>
  <si>
    <t>Director de Deportes</t>
  </si>
  <si>
    <t>SUMA DEPORTES</t>
  </si>
  <si>
    <t>Contralor</t>
  </si>
  <si>
    <t>SUMA CONTRALORIA</t>
  </si>
  <si>
    <t>Mena Zermeño Luz del Carmen</t>
  </si>
  <si>
    <t>Oficial Registro Civil</t>
  </si>
  <si>
    <t>Auxiliar</t>
  </si>
  <si>
    <t>SUMA REGISTRO CIVIL</t>
  </si>
  <si>
    <t xml:space="preserve">Director Comunicación Social </t>
  </si>
  <si>
    <t>SUMA COMUNICACIÓN SOCIAL</t>
  </si>
  <si>
    <t>Síndico</t>
  </si>
  <si>
    <t>Auxiliar sindicatura</t>
  </si>
  <si>
    <t>SUMA SINDICATURA</t>
  </si>
  <si>
    <t>Nombramiento</t>
  </si>
  <si>
    <t>SUBSIDIO AL EMPLEO</t>
  </si>
  <si>
    <t>TOTAL</t>
  </si>
  <si>
    <t>Secretario General</t>
  </si>
  <si>
    <t>Secretaria</t>
  </si>
  <si>
    <t>SUMA SRIA. GENERAL Y SINDICATURA</t>
  </si>
  <si>
    <t>Director Transparencia</t>
  </si>
  <si>
    <t>Mena Lira Norma Angelica</t>
  </si>
  <si>
    <t>Auxiliar Transparencia</t>
  </si>
  <si>
    <t>SUMA DEPTO.TRANSPARENCIA</t>
  </si>
  <si>
    <t>Director</t>
  </si>
  <si>
    <t>Auxiliar tecnivo</t>
  </si>
  <si>
    <t>Auxiliar administrativo</t>
  </si>
  <si>
    <t>SUMA DEPTO. IMPTO. PREDIAL Y CATASTRO</t>
  </si>
  <si>
    <t>Director de Obras Públicas</t>
  </si>
  <si>
    <t>Proyectista</t>
  </si>
  <si>
    <t>SUMA OBRAS PUBLICAS</t>
  </si>
  <si>
    <t xml:space="preserve">                       PERCEPCIONES</t>
  </si>
  <si>
    <t>Oficial Mayor</t>
  </si>
  <si>
    <t>Director de Desarrollo Social</t>
  </si>
  <si>
    <t>Auxiliar Oficialia Mayor</t>
  </si>
  <si>
    <t>intendente</t>
  </si>
  <si>
    <t>Cabrera Rivera Ubaldo</t>
  </si>
  <si>
    <t>Chofer camion escolar</t>
  </si>
  <si>
    <t>Maldonado Zavala Juan Antonio</t>
  </si>
  <si>
    <t>Chofer camion</t>
  </si>
  <si>
    <t>De La Cruz Ramirez Jose</t>
  </si>
  <si>
    <t>Chofer camion Universitario (Gto.)</t>
  </si>
  <si>
    <t>Chofer camion Universitario (Lagos)</t>
  </si>
  <si>
    <t>SUMA OFICIALIA MAYOR</t>
  </si>
  <si>
    <t>Guerrero Echeveste Mario Eduardo</t>
  </si>
  <si>
    <t>Jefe de S. P. Municipales</t>
  </si>
  <si>
    <t>Auxiliar de S. P. Municipales</t>
  </si>
  <si>
    <t>TOTAL SERVICIOS MUNICIPALES</t>
  </si>
  <si>
    <t>Director de Cultura</t>
  </si>
  <si>
    <t>Auxiliar de Cultura</t>
  </si>
  <si>
    <t>Zavala Llamas Alberto</t>
  </si>
  <si>
    <t>Velador</t>
  </si>
  <si>
    <t>SUMA CASA DE CULTURA</t>
  </si>
  <si>
    <t xml:space="preserve">               PERCEPCIONES</t>
  </si>
  <si>
    <t>Encargado Hacienda Municipal</t>
  </si>
  <si>
    <t>Sevillano Villanueva Maribel</t>
  </si>
  <si>
    <t>Enc. De Egresos</t>
  </si>
  <si>
    <t>Enc, cuenta publica</t>
  </si>
  <si>
    <t>Auxiliar de Hacienda Pública Municipal</t>
  </si>
  <si>
    <t>Trujillo Zavala Maria Yesenia</t>
  </si>
  <si>
    <t>Enc. De Ingresos</t>
  </si>
  <si>
    <t>SUMA HACIENDA MUNICIPAL</t>
  </si>
  <si>
    <t>Enc Cementerio</t>
  </si>
  <si>
    <t>SUMA CEMENTERIOS</t>
  </si>
  <si>
    <t>Jacinto Preciado Everardo</t>
  </si>
  <si>
    <t>Enc. Rastro</t>
  </si>
  <si>
    <t>Auxiliar Rastro</t>
  </si>
  <si>
    <t>Inspector rastro</t>
  </si>
  <si>
    <t>SUMA RASTRO MUNICIPAL</t>
  </si>
  <si>
    <t xml:space="preserve">Chofer Cabecera municipal </t>
  </si>
  <si>
    <t>Chofer Comunidades Rurales</t>
  </si>
  <si>
    <t>Aux. aseo público</t>
  </si>
  <si>
    <t>|</t>
  </si>
  <si>
    <t xml:space="preserve">       SUMA DEPARTAMENTO DE ASEO PUBLICO</t>
  </si>
  <si>
    <t>Encargado de jardineros</t>
  </si>
  <si>
    <t>Intendente de Parque</t>
  </si>
  <si>
    <t>Intendente de unidad deportiva</t>
  </si>
  <si>
    <t xml:space="preserve">Jardinero   </t>
  </si>
  <si>
    <t>Jardinero</t>
  </si>
  <si>
    <t>SUMA DEPARTAMENTO DE PARQUES Y JARD.</t>
  </si>
  <si>
    <t>Jefe de Fontaneros</t>
  </si>
  <si>
    <t>Fontanero</t>
  </si>
  <si>
    <t>Chofer de cabecera municipal</t>
  </si>
  <si>
    <t>SUMA AGUA, DRENAJE Y ALCANTARILLADO</t>
  </si>
  <si>
    <t>Plascencia Varela Diego Ernesto</t>
  </si>
  <si>
    <t>Electricista</t>
  </si>
  <si>
    <t>SUMA ALUMBRADO PUBLICO</t>
  </si>
  <si>
    <t>Garcia Barajas Jose Juan Daniel</t>
  </si>
  <si>
    <t>Mecanico</t>
  </si>
  <si>
    <t>TOTAL TALLER MECANICO</t>
  </si>
  <si>
    <t>Gonzalez Mena Josue Daniel</t>
  </si>
  <si>
    <t>Chofer de traslados y aux administrativo</t>
  </si>
  <si>
    <t>Mena de la Rosa Jose de Jesus</t>
  </si>
  <si>
    <t>Chofer de Ambulancia</t>
  </si>
  <si>
    <t>Verdin Jacinto Ulises de Jesus</t>
  </si>
  <si>
    <t>Paramédico</t>
  </si>
  <si>
    <t>Valadez Gutierrez Felipe de Jesus</t>
  </si>
  <si>
    <t>Lopez Sanchez Luis Alberto</t>
  </si>
  <si>
    <t>Sanchez de Anda Maria Guadalupe</t>
  </si>
  <si>
    <t>Rios Perez Roberto</t>
  </si>
  <si>
    <t>Doctor</t>
  </si>
  <si>
    <t xml:space="preserve"> Gutierrez Martinez San Juana</t>
  </si>
  <si>
    <t>Enfermera</t>
  </si>
  <si>
    <t>Guerrero Lira Janeth Alejandra</t>
  </si>
  <si>
    <t>Aux Prot. Civil</t>
  </si>
  <si>
    <t>Promotor de salud</t>
  </si>
  <si>
    <t>Doctor comunidades rurales</t>
  </si>
  <si>
    <t>Enfermera comunidades rurales</t>
  </si>
  <si>
    <t>Balderrama Segura Jose Manuel</t>
  </si>
  <si>
    <t>Encargado Administrativo</t>
  </si>
  <si>
    <t>TOTAL DE SERVICIOS MEDICOS</t>
  </si>
  <si>
    <t>Directorde archivo Gral. Mpal</t>
  </si>
  <si>
    <t>TOTAL DE ARCHIVO HISTORICO</t>
  </si>
  <si>
    <t>Director Desarrollo Rural</t>
  </si>
  <si>
    <t>Auxiliar Desarrollo Rural</t>
  </si>
  <si>
    <t>TOTAL DE DESARROLLO RURAL</t>
  </si>
  <si>
    <t>Encargado de Modulo</t>
  </si>
  <si>
    <t>Operador retroexcavadora</t>
  </si>
  <si>
    <t>Operador motoconformadora</t>
  </si>
  <si>
    <t>Chofer komatsu</t>
  </si>
  <si>
    <t>Chofer de camion de volteo</t>
  </si>
  <si>
    <t xml:space="preserve">Chofer de camiòn de volteo </t>
  </si>
  <si>
    <t>SUMA MODULO DE MAQUINARIA</t>
  </si>
  <si>
    <t>TOTALES</t>
  </si>
  <si>
    <t xml:space="preserve">                        AUTORIZA</t>
  </si>
  <si>
    <t xml:space="preserve">  Vo.Bo.</t>
  </si>
  <si>
    <t>PRESIDENTE MUNICIPAL</t>
  </si>
  <si>
    <t>Cano Moreno Rogelio</t>
  </si>
  <si>
    <t>PENSIONADO</t>
  </si>
  <si>
    <t xml:space="preserve">  </t>
  </si>
  <si>
    <t>NOMINA DE SUELDOS DEL 01 AL 15 DE OCTUBRE 2021</t>
  </si>
  <si>
    <t>José de Jesús Sánchez González</t>
  </si>
  <si>
    <t>Luis Ernesto Moreno Sanchéz</t>
  </si>
  <si>
    <t>Ivethe Jakeline Marquez Alatorre</t>
  </si>
  <si>
    <t>Ana Mayra Murillo Frausto</t>
  </si>
  <si>
    <t>Brenda Liliana Gutiérrez Murillo</t>
  </si>
  <si>
    <t>RFC</t>
  </si>
  <si>
    <t>Haydé Guadalupe Esparza Villalpando</t>
  </si>
  <si>
    <t>Uriel Rojas González</t>
  </si>
  <si>
    <t xml:space="preserve">Nancy Peña López </t>
  </si>
  <si>
    <t xml:space="preserve">Fátima Mireya Cano Muñoz </t>
  </si>
  <si>
    <t xml:space="preserve">María Cruz Rojas Cabrera </t>
  </si>
  <si>
    <t>Vanessa Valadez Villagrán</t>
  </si>
  <si>
    <t xml:space="preserve">Luis Ángel Esparza Segura </t>
  </si>
  <si>
    <t>Rommel Emmanuel Valadez Valadez</t>
  </si>
  <si>
    <t>Viridiana Muñoz López</t>
  </si>
  <si>
    <t>Emmanuel Rojas Cabrera</t>
  </si>
  <si>
    <t>Melisa Gonzalez Gama</t>
  </si>
  <si>
    <t>Agustin Alejandro Esparza Villalpando</t>
  </si>
  <si>
    <t>Sandra Gabriela Padilla Estrada</t>
  </si>
  <si>
    <t>Pedro Navarro Guerrero</t>
  </si>
  <si>
    <t>Esteban Martínez Serrano</t>
  </si>
  <si>
    <t>Dolores Monserrat Morales Ramírez</t>
  </si>
  <si>
    <t>Norma Valdez Mena</t>
  </si>
  <si>
    <t>Oscar Iván Alba Váldez</t>
  </si>
  <si>
    <t>José Alberto Campos Ramírez</t>
  </si>
  <si>
    <t>Magdalena Padilla Rocha</t>
  </si>
  <si>
    <t>Bertha Guerrero Lira</t>
  </si>
  <si>
    <t xml:space="preserve">Francisco Javier Correa Cerrillo </t>
  </si>
  <si>
    <t>Alondra Alba Sanchez</t>
  </si>
  <si>
    <t>David Alatorre Sánchez</t>
  </si>
  <si>
    <t>Rogelio Soto Ramírez</t>
  </si>
  <si>
    <t xml:space="preserve">Juan Lozano Hernandez </t>
  </si>
  <si>
    <t>Refugio Pérez Reynoso</t>
  </si>
  <si>
    <t xml:space="preserve">Hector Humberto Perez Valadez </t>
  </si>
  <si>
    <t>Miguel Angel Zavala Varelas</t>
  </si>
  <si>
    <t>Joaquín Valadez Sierra</t>
  </si>
  <si>
    <t>Jose Cruz Zavala Zermeño</t>
  </si>
  <si>
    <t xml:space="preserve">Ángel Toribio Ontiveros Hernández </t>
  </si>
  <si>
    <t>Alberto De Anda Rosas</t>
  </si>
  <si>
    <t>Alfredo Mena Valadez</t>
  </si>
  <si>
    <t>Jose Guadalupe Esparza Oliva</t>
  </si>
  <si>
    <t>Juan Rodriguez Martínez</t>
  </si>
  <si>
    <t>Ezai Rodriguez Esparza</t>
  </si>
  <si>
    <t>Miguel zavala Zermeño</t>
  </si>
  <si>
    <t>Ismael Alba Dominguez</t>
  </si>
  <si>
    <t>Juan Pablo Lozano Montaño</t>
  </si>
  <si>
    <t>José Alfredo Torres</t>
  </si>
  <si>
    <t>Juan de Dios Soto López</t>
  </si>
  <si>
    <t>Cayetanto Lozano Castorena</t>
  </si>
  <si>
    <t>Cayetano Lozano Domínguez</t>
  </si>
  <si>
    <t>Efren Frausto Santellanes</t>
  </si>
  <si>
    <t>Miguel Angel Lozano Castorena</t>
  </si>
  <si>
    <t>Rafael Dominguez Medina</t>
  </si>
  <si>
    <t xml:space="preserve">Juan Antonio Delgado Preciado </t>
  </si>
  <si>
    <t>Garcia Moreno Alejandro</t>
  </si>
  <si>
    <t>David Alejandro Alatorre Preciado</t>
  </si>
  <si>
    <t xml:space="preserve">Jairo Abel Becerra Hernández </t>
  </si>
  <si>
    <t>Jesús Ladislao Pérez Zermeño</t>
  </si>
  <si>
    <t>Salvador Sánchez Ramírez</t>
  </si>
  <si>
    <t>Ricardo Peña López</t>
  </si>
  <si>
    <t>Rosalío Trujillo  Lozano</t>
  </si>
  <si>
    <t>Juan Ramon Serrano Preciado</t>
  </si>
  <si>
    <t xml:space="preserve">José Fernando Garcia Aguirre </t>
  </si>
  <si>
    <t xml:space="preserve">Jesús Esparza Gutierrez </t>
  </si>
  <si>
    <t>José de Jesús Mena Vallecillo</t>
  </si>
  <si>
    <t>Lic. José de Jesús Sánchez González</t>
  </si>
  <si>
    <t>Lic. Maria Cruz  Rojas Cabrera</t>
  </si>
  <si>
    <t>SINDICO MUNICIPAL</t>
  </si>
  <si>
    <t>Segura Trujillo Angela</t>
  </si>
  <si>
    <t>NOMINA DE PENSIONES DEL 01 AL 15 DE OCTUBRE 2021</t>
  </si>
  <si>
    <t>PENSION</t>
  </si>
  <si>
    <t>Miguel Zavala Varelas</t>
  </si>
  <si>
    <t>Miguel Angel Zavala Zermeño</t>
  </si>
  <si>
    <t>NOMINA DE SUELDOS DEL 16 AL 31 DE OCTUBRE 2021</t>
  </si>
  <si>
    <t>Carlos Omar Castañeda Mora</t>
  </si>
  <si>
    <t>Hector Zavala Hernandez</t>
  </si>
  <si>
    <t>Rojelio Soto Ramírez</t>
  </si>
  <si>
    <t>Hector Gilberto Marquez Peña</t>
  </si>
  <si>
    <t>Verdin Jacinto Ulisess de Jesus</t>
  </si>
  <si>
    <t xml:space="preserve"> </t>
  </si>
  <si>
    <t>NOMINA DE PENSIONES DEL 16 AL 31 DE OCTUBRE 2021</t>
  </si>
  <si>
    <t>NOMINA DE SUELDOS DEL 01 AL 15 DE NOVIEMBRE 2021</t>
  </si>
  <si>
    <t>Daniel Alejandro Lozano Dominguez</t>
  </si>
  <si>
    <t>Mauricio Villalpando Gonzalez</t>
  </si>
  <si>
    <t>NOMINA DE PENSIONES DEL 01 AL 15 DE NOVIEMBRE 2021</t>
  </si>
  <si>
    <t>NOMINA DE SUELDOS DEL 16 AL 30 DE NOVIEMBRE 2021</t>
  </si>
  <si>
    <t>NOMINA DE PENSIONES DEL 16 AL 30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</si>
</sst>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6.5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color rgb="FFFF0000"/>
      <name val="Arial"/>
      <family val="2"/>
    </font>
    <font>
      <sz val="15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</cellStyleXfs>
  <cellXfs count="281">
    <xf numFmtId="0" fontId="0" fillId="0" borderId="0" xfId="0"/>
    <xf numFmtId="0" fontId="2" fillId="0" borderId="0" xfId="3"/>
    <xf numFmtId="0" fontId="3" fillId="0" borderId="0" xfId="3" applyFont="1"/>
    <xf numFmtId="2" fontId="2" fillId="0" borderId="0" xfId="3" applyNumberFormat="1"/>
    <xf numFmtId="0" fontId="4" fillId="0" borderId="0" xfId="3" applyFont="1" applyAlignment="1">
      <alignment horizontal="left"/>
    </xf>
    <xf numFmtId="0" fontId="5" fillId="0" borderId="0" xfId="3" applyFont="1" applyAlignment="1">
      <alignment horizontal="left"/>
    </xf>
    <xf numFmtId="0" fontId="6" fillId="0" borderId="0" xfId="3" applyFont="1" applyAlignment="1">
      <alignment horizontal="left"/>
    </xf>
    <xf numFmtId="0" fontId="7" fillId="0" borderId="0" xfId="3" applyFont="1" applyAlignment="1">
      <alignment horizontal="center"/>
    </xf>
    <xf numFmtId="0" fontId="9" fillId="0" borderId="2" xfId="3" applyFont="1" applyBorder="1" applyAlignment="1">
      <alignment horizontal="center"/>
    </xf>
    <xf numFmtId="0" fontId="10" fillId="0" borderId="2" xfId="3" applyFont="1" applyBorder="1" applyAlignment="1">
      <alignment horizontal="center"/>
    </xf>
    <xf numFmtId="2" fontId="10" fillId="0" borderId="2" xfId="3" applyNumberFormat="1" applyFont="1" applyBorder="1" applyAlignment="1">
      <alignment horizontal="center"/>
    </xf>
    <xf numFmtId="0" fontId="2" fillId="0" borderId="2" xfId="3" applyBorder="1" applyAlignment="1">
      <alignment horizontal="center"/>
    </xf>
    <xf numFmtId="0" fontId="3" fillId="0" borderId="2" xfId="3" applyFont="1" applyBorder="1"/>
    <xf numFmtId="0" fontId="2" fillId="0" borderId="2" xfId="3" applyBorder="1"/>
    <xf numFmtId="43" fontId="2" fillId="0" borderId="2" xfId="4" applyFont="1" applyBorder="1"/>
    <xf numFmtId="2" fontId="2" fillId="0" borderId="2" xfId="1" applyNumberFormat="1" applyFont="1" applyBorder="1"/>
    <xf numFmtId="43" fontId="2" fillId="0" borderId="2" xfId="4" applyFont="1" applyFill="1" applyBorder="1"/>
    <xf numFmtId="0" fontId="11" fillId="0" borderId="2" xfId="3" applyFont="1" applyBorder="1" applyAlignment="1">
      <alignment horizontal="center"/>
    </xf>
    <xf numFmtId="0" fontId="3" fillId="0" borderId="2" xfId="3" applyFont="1" applyBorder="1" applyAlignment="1">
      <alignment wrapText="1"/>
    </xf>
    <xf numFmtId="0" fontId="2" fillId="0" borderId="2" xfId="5" applyBorder="1"/>
    <xf numFmtId="43" fontId="3" fillId="0" borderId="2" xfId="3" applyNumberFormat="1" applyFont="1" applyBorder="1"/>
    <xf numFmtId="0" fontId="12" fillId="0" borderId="2" xfId="3" applyFont="1" applyBorder="1"/>
    <xf numFmtId="0" fontId="2" fillId="2" borderId="2" xfId="3" applyFill="1" applyBorder="1" applyAlignment="1">
      <alignment horizontal="center"/>
    </xf>
    <xf numFmtId="0" fontId="8" fillId="2" borderId="2" xfId="3" applyFont="1" applyFill="1" applyBorder="1"/>
    <xf numFmtId="0" fontId="10" fillId="2" borderId="2" xfId="3" applyFont="1" applyFill="1" applyBorder="1"/>
    <xf numFmtId="0" fontId="6" fillId="2" borderId="2" xfId="3" applyFont="1" applyFill="1" applyBorder="1"/>
    <xf numFmtId="43" fontId="6" fillId="2" borderId="2" xfId="4" applyFont="1" applyFill="1" applyBorder="1"/>
    <xf numFmtId="43" fontId="5" fillId="2" borderId="2" xfId="4" applyFont="1" applyFill="1" applyBorder="1"/>
    <xf numFmtId="43" fontId="8" fillId="2" borderId="2" xfId="3" applyNumberFormat="1" applyFont="1" applyFill="1" applyBorder="1"/>
    <xf numFmtId="2" fontId="2" fillId="0" borderId="2" xfId="4" applyNumberFormat="1" applyFont="1" applyFill="1" applyBorder="1"/>
    <xf numFmtId="43" fontId="2" fillId="0" borderId="2" xfId="3" applyNumberFormat="1" applyBorder="1"/>
    <xf numFmtId="43" fontId="12" fillId="0" borderId="2" xfId="3" applyNumberFormat="1" applyFont="1" applyBorder="1"/>
    <xf numFmtId="0" fontId="3" fillId="2" borderId="2" xfId="3" applyFont="1" applyFill="1" applyBorder="1" applyAlignment="1">
      <alignment horizontal="left" wrapText="1"/>
    </xf>
    <xf numFmtId="0" fontId="2" fillId="2" borderId="2" xfId="3" applyFill="1" applyBorder="1"/>
    <xf numFmtId="43" fontId="3" fillId="2" borderId="2" xfId="3" applyNumberFormat="1" applyFont="1" applyFill="1" applyBorder="1"/>
    <xf numFmtId="0" fontId="3" fillId="0" borderId="2" xfId="3" applyFont="1" applyBorder="1" applyAlignment="1">
      <alignment horizontal="left" wrapText="1"/>
    </xf>
    <xf numFmtId="43" fontId="8" fillId="0" borderId="2" xfId="3" applyNumberFormat="1" applyFont="1" applyBorder="1"/>
    <xf numFmtId="43" fontId="11" fillId="0" borderId="2" xfId="3" applyNumberFormat="1" applyFont="1" applyBorder="1" applyAlignment="1">
      <alignment horizontal="center"/>
    </xf>
    <xf numFmtId="0" fontId="8" fillId="0" borderId="0" xfId="3" applyFont="1" applyAlignment="1">
      <alignment horizontal="center"/>
    </xf>
    <xf numFmtId="0" fontId="8" fillId="0" borderId="0" xfId="3" applyFont="1"/>
    <xf numFmtId="0" fontId="10" fillId="0" borderId="0" xfId="3" applyFont="1"/>
    <xf numFmtId="43" fontId="6" fillId="0" borderId="0" xfId="3" applyNumberFormat="1" applyFont="1"/>
    <xf numFmtId="43" fontId="6" fillId="0" borderId="0" xfId="4" applyFont="1" applyFill="1" applyBorder="1"/>
    <xf numFmtId="2" fontId="6" fillId="0" borderId="0" xfId="4" applyNumberFormat="1" applyFont="1" applyFill="1" applyBorder="1"/>
    <xf numFmtId="43" fontId="10" fillId="0" borderId="0" xfId="3" applyNumberFormat="1" applyFont="1"/>
    <xf numFmtId="43" fontId="3" fillId="0" borderId="0" xfId="4" applyFont="1" applyFill="1" applyBorder="1"/>
    <xf numFmtId="2" fontId="3" fillId="0" borderId="0" xfId="4" applyNumberFormat="1" applyFont="1" applyFill="1" applyBorder="1"/>
    <xf numFmtId="0" fontId="2" fillId="0" borderId="5" xfId="3" applyBorder="1" applyAlignment="1">
      <alignment horizontal="center"/>
    </xf>
    <xf numFmtId="0" fontId="3" fillId="0" borderId="5" xfId="3" applyFont="1" applyBorder="1"/>
    <xf numFmtId="43" fontId="2" fillId="0" borderId="5" xfId="4" applyFont="1" applyFill="1" applyBorder="1"/>
    <xf numFmtId="2" fontId="2" fillId="0" borderId="5" xfId="4" applyNumberFormat="1" applyFont="1" applyFill="1" applyBorder="1"/>
    <xf numFmtId="43" fontId="2" fillId="0" borderId="1" xfId="4" applyFont="1" applyFill="1" applyBorder="1"/>
    <xf numFmtId="43" fontId="3" fillId="0" borderId="5" xfId="3" applyNumberFormat="1" applyFont="1" applyBorder="1"/>
    <xf numFmtId="0" fontId="12" fillId="0" borderId="2" xfId="3" applyFont="1" applyBorder="1" applyAlignment="1">
      <alignment wrapText="1"/>
    </xf>
    <xf numFmtId="2" fontId="2" fillId="0" borderId="2" xfId="4" applyNumberFormat="1" applyFont="1" applyBorder="1"/>
    <xf numFmtId="0" fontId="2" fillId="0" borderId="6" xfId="3" applyFont="1" applyBorder="1" applyAlignment="1">
      <alignment horizontal="left" wrapText="1"/>
    </xf>
    <xf numFmtId="0" fontId="2" fillId="0" borderId="2" xfId="3" applyFont="1" applyBorder="1" applyAlignment="1">
      <alignment horizontal="left" wrapText="1"/>
    </xf>
    <xf numFmtId="0" fontId="10" fillId="0" borderId="2" xfId="3" applyFont="1" applyBorder="1" applyAlignment="1">
      <alignment horizontal="center" vertical="center" wrapText="1"/>
    </xf>
    <xf numFmtId="2" fontId="2" fillId="0" borderId="2" xfId="1" applyNumberFormat="1" applyFont="1" applyFill="1" applyBorder="1"/>
    <xf numFmtId="0" fontId="8" fillId="2" borderId="2" xfId="3" applyFont="1" applyFill="1" applyBorder="1" applyAlignment="1">
      <alignment horizontal="center"/>
    </xf>
    <xf numFmtId="164" fontId="8" fillId="2" borderId="2" xfId="4" applyNumberFormat="1" applyFont="1" applyFill="1" applyBorder="1"/>
    <xf numFmtId="0" fontId="2" fillId="0" borderId="6" xfId="3" applyBorder="1" applyAlignment="1">
      <alignment horizontal="center"/>
    </xf>
    <xf numFmtId="0" fontId="3" fillId="0" borderId="6" xfId="3" applyFont="1" applyBorder="1"/>
    <xf numFmtId="43" fontId="3" fillId="0" borderId="6" xfId="3" applyNumberFormat="1" applyFont="1" applyBorder="1"/>
    <xf numFmtId="43" fontId="2" fillId="0" borderId="2" xfId="4" applyFont="1" applyBorder="1" applyAlignment="1">
      <alignment horizontal="right"/>
    </xf>
    <xf numFmtId="0" fontId="6" fillId="0" borderId="6" xfId="3" applyFont="1" applyBorder="1" applyAlignment="1">
      <alignment horizontal="center" vertical="center" wrapText="1"/>
    </xf>
    <xf numFmtId="0" fontId="13" fillId="0" borderId="6" xfId="3" applyFont="1" applyBorder="1" applyAlignment="1">
      <alignment horizontal="center" vertical="center" wrapText="1"/>
    </xf>
    <xf numFmtId="0" fontId="8" fillId="3" borderId="2" xfId="3" applyFont="1" applyFill="1" applyBorder="1"/>
    <xf numFmtId="0" fontId="3" fillId="2" borderId="2" xfId="3" applyFont="1" applyFill="1" applyBorder="1"/>
    <xf numFmtId="43" fontId="8" fillId="0" borderId="2" xfId="4" applyFont="1" applyFill="1" applyBorder="1"/>
    <xf numFmtId="2" fontId="8" fillId="0" borderId="2" xfId="4" applyNumberFormat="1" applyFont="1" applyFill="1" applyBorder="1"/>
    <xf numFmtId="43" fontId="10" fillId="0" borderId="2" xfId="4" applyFont="1" applyFill="1" applyBorder="1"/>
    <xf numFmtId="0" fontId="10" fillId="0" borderId="2" xfId="3" applyFont="1" applyBorder="1"/>
    <xf numFmtId="43" fontId="6" fillId="2" borderId="2" xfId="3" applyNumberFormat="1" applyFont="1" applyFill="1" applyBorder="1"/>
    <xf numFmtId="43" fontId="10" fillId="2" borderId="2" xfId="3" applyNumberFormat="1" applyFont="1" applyFill="1" applyBorder="1"/>
    <xf numFmtId="0" fontId="2" fillId="3" borderId="2" xfId="3" applyFill="1" applyBorder="1" applyAlignment="1">
      <alignment horizontal="center"/>
    </xf>
    <xf numFmtId="0" fontId="3" fillId="3" borderId="2" xfId="3" applyFont="1" applyFill="1" applyBorder="1"/>
    <xf numFmtId="0" fontId="2" fillId="3" borderId="2" xfId="3" applyFill="1" applyBorder="1"/>
    <xf numFmtId="43" fontId="5" fillId="3" borderId="2" xfId="4" applyFont="1" applyFill="1" applyBorder="1"/>
    <xf numFmtId="43" fontId="6" fillId="3" borderId="2" xfId="4" applyFont="1" applyFill="1" applyBorder="1"/>
    <xf numFmtId="0" fontId="2" fillId="0" borderId="1" xfId="3" applyBorder="1" applyAlignment="1">
      <alignment horizontal="center"/>
    </xf>
    <xf numFmtId="0" fontId="3" fillId="0" borderId="1" xfId="3" applyFont="1" applyBorder="1"/>
    <xf numFmtId="43" fontId="8" fillId="2" borderId="2" xfId="4" applyFont="1" applyFill="1" applyBorder="1"/>
    <xf numFmtId="43" fontId="10" fillId="2" borderId="2" xfId="4" applyFont="1" applyFill="1" applyBorder="1"/>
    <xf numFmtId="0" fontId="8" fillId="0" borderId="0" xfId="3" applyFont="1" applyFill="1" applyBorder="1" applyAlignment="1">
      <alignment horizontal="center"/>
    </xf>
    <xf numFmtId="0" fontId="8" fillId="0" borderId="0" xfId="3" applyFont="1" applyFill="1" applyBorder="1"/>
    <xf numFmtId="0" fontId="10" fillId="0" borderId="0" xfId="3" applyFont="1" applyFill="1" applyBorder="1"/>
    <xf numFmtId="0" fontId="6" fillId="0" borderId="0" xfId="3" applyFont="1" applyFill="1" applyBorder="1"/>
    <xf numFmtId="43" fontId="8" fillId="0" borderId="0" xfId="4" applyFont="1" applyFill="1" applyBorder="1"/>
    <xf numFmtId="43" fontId="5" fillId="0" borderId="0" xfId="4" applyFont="1" applyFill="1" applyBorder="1"/>
    <xf numFmtId="43" fontId="10" fillId="0" borderId="0" xfId="4" applyFont="1" applyFill="1" applyBorder="1"/>
    <xf numFmtId="2" fontId="10" fillId="0" borderId="2" xfId="4" applyNumberFormat="1" applyFont="1" applyFill="1" applyBorder="1"/>
    <xf numFmtId="0" fontId="2" fillId="0" borderId="2" xfId="3" applyFont="1" applyBorder="1"/>
    <xf numFmtId="0" fontId="3" fillId="2" borderId="2" xfId="3" applyFont="1" applyFill="1" applyBorder="1" applyAlignment="1">
      <alignment horizontal="center"/>
    </xf>
    <xf numFmtId="43" fontId="14" fillId="0" borderId="2" xfId="3" applyNumberFormat="1" applyFont="1" applyBorder="1"/>
    <xf numFmtId="0" fontId="2" fillId="0" borderId="2" xfId="3" applyFill="1" applyBorder="1"/>
    <xf numFmtId="0" fontId="2" fillId="0" borderId="2" xfId="3" applyFill="1" applyBorder="1" applyAlignment="1">
      <alignment horizontal="center"/>
    </xf>
    <xf numFmtId="43" fontId="3" fillId="2" borderId="2" xfId="4" applyFont="1" applyFill="1" applyBorder="1"/>
    <xf numFmtId="43" fontId="2" fillId="0" borderId="6" xfId="4" applyFont="1" applyFill="1" applyBorder="1"/>
    <xf numFmtId="2" fontId="2" fillId="0" borderId="2" xfId="3" applyNumberFormat="1" applyBorder="1"/>
    <xf numFmtId="43" fontId="15" fillId="0" borderId="2" xfId="3" applyNumberFormat="1" applyFont="1" applyBorder="1" applyAlignment="1">
      <alignment horizontal="center"/>
    </xf>
    <xf numFmtId="0" fontId="8" fillId="2" borderId="2" xfId="3" applyFont="1" applyFill="1" applyBorder="1" applyAlignment="1">
      <alignment horizontal="left"/>
    </xf>
    <xf numFmtId="0" fontId="10" fillId="2" borderId="2" xfId="3" applyFont="1" applyFill="1" applyBorder="1" applyAlignment="1">
      <alignment horizontal="center"/>
    </xf>
    <xf numFmtId="43" fontId="6" fillId="2" borderId="2" xfId="3" applyNumberFormat="1" applyFont="1" applyFill="1" applyBorder="1" applyAlignment="1">
      <alignment horizontal="center"/>
    </xf>
    <xf numFmtId="43" fontId="6" fillId="3" borderId="2" xfId="4" applyFont="1" applyFill="1" applyBorder="1" applyAlignment="1">
      <alignment horizontal="center"/>
    </xf>
    <xf numFmtId="43" fontId="5" fillId="3" borderId="2" xfId="4" applyFont="1" applyFill="1" applyBorder="1" applyAlignment="1">
      <alignment horizontal="center"/>
    </xf>
    <xf numFmtId="0" fontId="10" fillId="0" borderId="0" xfId="3" applyFont="1" applyAlignment="1">
      <alignment horizontal="center"/>
    </xf>
    <xf numFmtId="43" fontId="6" fillId="0" borderId="0" xfId="3" applyNumberFormat="1" applyFont="1" applyAlignment="1">
      <alignment horizontal="center"/>
    </xf>
    <xf numFmtId="43" fontId="6" fillId="0" borderId="0" xfId="4" applyFont="1" applyFill="1" applyBorder="1" applyAlignment="1">
      <alignment horizontal="center"/>
    </xf>
    <xf numFmtId="43" fontId="5" fillId="0" borderId="0" xfId="4" applyFont="1" applyFill="1" applyBorder="1" applyAlignment="1">
      <alignment horizontal="center"/>
    </xf>
    <xf numFmtId="2" fontId="5" fillId="0" borderId="0" xfId="4" applyNumberFormat="1" applyFont="1" applyFill="1" applyBorder="1" applyAlignment="1">
      <alignment horizontal="center"/>
    </xf>
    <xf numFmtId="2" fontId="2" fillId="0" borderId="6" xfId="4" applyNumberFormat="1" applyFont="1" applyFill="1" applyBorder="1"/>
    <xf numFmtId="0" fontId="11" fillId="0" borderId="6" xfId="3" applyFont="1" applyBorder="1" applyAlignment="1">
      <alignment horizontal="center" vertical="center" wrapText="1"/>
    </xf>
    <xf numFmtId="0" fontId="8" fillId="0" borderId="2" xfId="3" applyFont="1" applyBorder="1"/>
    <xf numFmtId="0" fontId="8" fillId="2" borderId="6" xfId="3" applyFont="1" applyFill="1" applyBorder="1"/>
    <xf numFmtId="0" fontId="6" fillId="0" borderId="6" xfId="3" applyFont="1" applyBorder="1" applyAlignment="1">
      <alignment horizontal="center" vertical="center"/>
    </xf>
    <xf numFmtId="0" fontId="2" fillId="0" borderId="2" xfId="5" applyBorder="1" applyAlignment="1" applyProtection="1">
      <alignment horizontal="center" vertical="center"/>
      <protection locked="0"/>
    </xf>
    <xf numFmtId="43" fontId="3" fillId="3" borderId="2" xfId="3" applyNumberFormat="1" applyFont="1" applyFill="1" applyBorder="1"/>
    <xf numFmtId="0" fontId="2" fillId="0" borderId="0" xfId="3" applyAlignment="1">
      <alignment horizontal="center"/>
    </xf>
    <xf numFmtId="0" fontId="12" fillId="0" borderId="0" xfId="3" applyFont="1"/>
    <xf numFmtId="43" fontId="2" fillId="0" borderId="0" xfId="4" applyFont="1" applyBorder="1"/>
    <xf numFmtId="2" fontId="2" fillId="0" borderId="0" xfId="4" applyNumberFormat="1" applyFont="1" applyBorder="1"/>
    <xf numFmtId="43" fontId="2" fillId="0" borderId="0" xfId="4" applyFont="1" applyFill="1" applyBorder="1"/>
    <xf numFmtId="0" fontId="6" fillId="0" borderId="0" xfId="3" applyFont="1" applyFill="1" applyBorder="1" applyAlignment="1">
      <alignment horizontal="center" vertical="center"/>
    </xf>
    <xf numFmtId="0" fontId="4" fillId="0" borderId="0" xfId="3" applyFont="1"/>
    <xf numFmtId="0" fontId="10" fillId="0" borderId="0" xfId="3" applyFont="1" applyAlignment="1">
      <alignment vertical="center" wrapText="1"/>
    </xf>
    <xf numFmtId="43" fontId="8" fillId="0" borderId="4" xfId="4" applyFont="1" applyFill="1" applyBorder="1"/>
    <xf numFmtId="0" fontId="6" fillId="0" borderId="2" xfId="3" applyFont="1" applyBorder="1" applyAlignment="1">
      <alignment vertical="center"/>
    </xf>
    <xf numFmtId="164" fontId="6" fillId="2" borderId="2" xfId="4" applyNumberFormat="1" applyFont="1" applyFill="1" applyBorder="1"/>
    <xf numFmtId="43" fontId="2" fillId="0" borderId="2" xfId="3" applyNumberFormat="1" applyFill="1" applyBorder="1"/>
    <xf numFmtId="43" fontId="8" fillId="0" borderId="2" xfId="3" applyNumberFormat="1" applyFont="1" applyFill="1" applyBorder="1"/>
    <xf numFmtId="43" fontId="5" fillId="2" borderId="2" xfId="3" applyNumberFormat="1" applyFont="1" applyFill="1" applyBorder="1"/>
    <xf numFmtId="0" fontId="6" fillId="3" borderId="6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43" fontId="2" fillId="0" borderId="6" xfId="3" applyNumberFormat="1" applyBorder="1"/>
    <xf numFmtId="2" fontId="2" fillId="0" borderId="2" xfId="3" applyNumberFormat="1" applyFill="1" applyBorder="1"/>
    <xf numFmtId="0" fontId="8" fillId="0" borderId="2" xfId="3" applyFont="1" applyFill="1" applyBorder="1"/>
    <xf numFmtId="43" fontId="2" fillId="0" borderId="2" xfId="4" applyFont="1" applyFill="1" applyBorder="1" applyAlignment="1">
      <alignment wrapText="1"/>
    </xf>
    <xf numFmtId="2" fontId="2" fillId="0" borderId="2" xfId="4" applyNumberFormat="1" applyFont="1" applyFill="1" applyBorder="1" applyAlignment="1">
      <alignment wrapText="1"/>
    </xf>
    <xf numFmtId="43" fontId="2" fillId="0" borderId="2" xfId="4" applyFont="1" applyFill="1" applyBorder="1" applyAlignment="1"/>
    <xf numFmtId="44" fontId="2" fillId="0" borderId="2" xfId="2" applyFont="1" applyFill="1" applyBorder="1" applyAlignment="1">
      <alignment wrapText="1"/>
    </xf>
    <xf numFmtId="0" fontId="2" fillId="0" borderId="2" xfId="3" applyFont="1" applyFill="1" applyBorder="1" applyAlignment="1">
      <alignment wrapText="1"/>
    </xf>
    <xf numFmtId="43" fontId="2" fillId="0" borderId="2" xfId="3" applyNumberFormat="1" applyFont="1" applyFill="1" applyBorder="1" applyAlignment="1">
      <alignment wrapText="1"/>
    </xf>
    <xf numFmtId="2" fontId="2" fillId="0" borderId="6" xfId="3" applyNumberFormat="1" applyBorder="1"/>
    <xf numFmtId="0" fontId="8" fillId="0" borderId="0" xfId="3" applyFont="1" applyFill="1" applyAlignment="1">
      <alignment horizontal="center"/>
    </xf>
    <xf numFmtId="164" fontId="8" fillId="0" borderId="0" xfId="4" applyNumberFormat="1" applyFont="1" applyFill="1" applyBorder="1"/>
    <xf numFmtId="0" fontId="2" fillId="0" borderId="6" xfId="3" applyFont="1" applyBorder="1" applyAlignment="1">
      <alignment horizontal="center" wrapText="1"/>
    </xf>
    <xf numFmtId="0" fontId="2" fillId="0" borderId="2" xfId="3" applyFont="1" applyFill="1" applyBorder="1" applyAlignment="1">
      <alignment horizontal="center"/>
    </xf>
    <xf numFmtId="0" fontId="2" fillId="0" borderId="6" xfId="4" applyNumberFormat="1" applyFont="1" applyFill="1" applyBorder="1" applyAlignment="1">
      <alignment horizontal="center" vertical="center" wrapText="1"/>
    </xf>
    <xf numFmtId="43" fontId="2" fillId="0" borderId="5" xfId="4" applyFont="1" applyFill="1" applyBorder="1" applyAlignment="1">
      <alignment horizontal="center" vertical="center" wrapText="1"/>
    </xf>
    <xf numFmtId="2" fontId="2" fillId="0" borderId="6" xfId="4" applyNumberFormat="1" applyFont="1" applyFill="1" applyBorder="1" applyAlignment="1">
      <alignment horizontal="right" wrapText="1"/>
    </xf>
    <xf numFmtId="43" fontId="2" fillId="0" borderId="6" xfId="4" applyFont="1" applyFill="1" applyBorder="1" applyAlignment="1">
      <alignment horizontal="center" vertical="center"/>
    </xf>
    <xf numFmtId="0" fontId="2" fillId="0" borderId="5" xfId="3" applyFont="1" applyFill="1" applyBorder="1" applyAlignment="1">
      <alignment horizontal="center" vertical="center" wrapText="1"/>
    </xf>
    <xf numFmtId="43" fontId="2" fillId="0" borderId="5" xfId="3" applyNumberFormat="1" applyFont="1" applyFill="1" applyBorder="1" applyAlignment="1">
      <alignment horizontal="center" vertical="center" wrapText="1"/>
    </xf>
    <xf numFmtId="43" fontId="6" fillId="0" borderId="6" xfId="3" applyNumberFormat="1" applyFont="1" applyFill="1" applyBorder="1"/>
    <xf numFmtId="43" fontId="2" fillId="0" borderId="6" xfId="4" applyFont="1" applyFill="1" applyBorder="1" applyAlignment="1">
      <alignment horizontal="center"/>
    </xf>
    <xf numFmtId="0" fontId="16" fillId="0" borderId="2" xfId="3" applyFont="1" applyBorder="1"/>
    <xf numFmtId="0" fontId="12" fillId="2" borderId="2" xfId="3" applyFont="1" applyFill="1" applyBorder="1" applyAlignment="1">
      <alignment horizontal="center"/>
    </xf>
    <xf numFmtId="43" fontId="2" fillId="2" borderId="2" xfId="4" applyFont="1" applyFill="1" applyBorder="1"/>
    <xf numFmtId="0" fontId="6" fillId="2" borderId="2" xfId="3" applyFont="1" applyFill="1" applyBorder="1" applyAlignment="1">
      <alignment horizontal="center"/>
    </xf>
    <xf numFmtId="16" fontId="2" fillId="2" borderId="2" xfId="3" applyNumberFormat="1" applyFill="1" applyBorder="1"/>
    <xf numFmtId="43" fontId="5" fillId="3" borderId="2" xfId="3" applyNumberFormat="1" applyFont="1" applyFill="1" applyBorder="1"/>
    <xf numFmtId="0" fontId="2" fillId="0" borderId="0" xfId="3" applyFill="1" applyBorder="1"/>
    <xf numFmtId="0" fontId="6" fillId="0" borderId="0" xfId="3" applyFont="1" applyFill="1" applyBorder="1" applyAlignment="1">
      <alignment horizontal="center"/>
    </xf>
    <xf numFmtId="16" fontId="2" fillId="0" borderId="0" xfId="3" applyNumberFormat="1" applyFill="1" applyBorder="1"/>
    <xf numFmtId="43" fontId="6" fillId="0" borderId="0" xfId="3" applyNumberFormat="1" applyFont="1" applyFill="1" applyBorder="1"/>
    <xf numFmtId="0" fontId="6" fillId="0" borderId="0" xfId="3" applyFont="1"/>
    <xf numFmtId="43" fontId="2" fillId="0" borderId="0" xfId="4" applyFill="1" applyBorder="1"/>
    <xf numFmtId="0" fontId="6" fillId="0" borderId="0" xfId="3" applyFont="1" applyAlignment="1">
      <alignment horizontal="center"/>
    </xf>
    <xf numFmtId="43" fontId="2" fillId="0" borderId="0" xfId="3" applyNumberFormat="1"/>
    <xf numFmtId="2" fontId="6" fillId="0" borderId="0" xfId="3" applyNumberFormat="1" applyFont="1" applyAlignment="1">
      <alignment horizontal="center"/>
    </xf>
    <xf numFmtId="2" fontId="6" fillId="2" borderId="2" xfId="3" applyNumberFormat="1" applyFont="1" applyFill="1" applyBorder="1"/>
    <xf numFmtId="43" fontId="0" fillId="0" borderId="0" xfId="0" applyNumberFormat="1"/>
    <xf numFmtId="8" fontId="2" fillId="0" borderId="0" xfId="3" applyNumberFormat="1"/>
    <xf numFmtId="0" fontId="17" fillId="0" borderId="2" xfId="0" applyFont="1" applyBorder="1" applyAlignment="1">
      <alignment horizontal="left"/>
    </xf>
    <xf numFmtId="0" fontId="6" fillId="0" borderId="1" xfId="3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0" xfId="3" applyFont="1" applyBorder="1"/>
    <xf numFmtId="0" fontId="18" fillId="0" borderId="2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9" fillId="0" borderId="2" xfId="0" applyFont="1" applyFill="1" applyBorder="1" applyAlignment="1">
      <alignment horizontal="left"/>
    </xf>
    <xf numFmtId="0" fontId="2" fillId="0" borderId="2" xfId="5" applyFont="1" applyBorder="1"/>
    <xf numFmtId="0" fontId="2" fillId="0" borderId="2" xfId="5" applyFont="1" applyBorder="1" applyAlignment="1" applyProtection="1">
      <alignment vertical="center"/>
      <protection locked="0"/>
    </xf>
    <xf numFmtId="0" fontId="2" fillId="0" borderId="2" xfId="5" applyFont="1" applyFill="1" applyBorder="1" applyAlignment="1" applyProtection="1">
      <protection locked="0"/>
    </xf>
    <xf numFmtId="0" fontId="2" fillId="0" borderId="2" xfId="5" applyFont="1" applyBorder="1" applyAlignment="1" applyProtection="1">
      <protection locked="0"/>
    </xf>
    <xf numFmtId="0" fontId="20" fillId="0" borderId="2" xfId="5" applyFont="1" applyBorder="1" applyAlignment="1">
      <alignment wrapText="1"/>
    </xf>
    <xf numFmtId="43" fontId="2" fillId="0" borderId="2" xfId="3" applyNumberFormat="1" applyFont="1" applyBorder="1"/>
    <xf numFmtId="0" fontId="20" fillId="0" borderId="2" xfId="3" applyFont="1" applyBorder="1" applyAlignment="1">
      <alignment horizontal="left"/>
    </xf>
    <xf numFmtId="0" fontId="2" fillId="0" borderId="2" xfId="3" applyFont="1" applyBorder="1" applyAlignment="1">
      <alignment horizontal="left"/>
    </xf>
    <xf numFmtId="0" fontId="2" fillId="0" borderId="2" xfId="3" applyFont="1" applyFill="1" applyBorder="1" applyAlignment="1">
      <alignment horizontal="left" wrapText="1"/>
    </xf>
    <xf numFmtId="0" fontId="2" fillId="0" borderId="2" xfId="5" applyFont="1" applyBorder="1" applyProtection="1">
      <protection locked="0"/>
    </xf>
    <xf numFmtId="0" fontId="2" fillId="0" borderId="7" xfId="5" applyFont="1" applyBorder="1" applyProtection="1">
      <protection locked="0"/>
    </xf>
    <xf numFmtId="0" fontId="21" fillId="4" borderId="2" xfId="0" applyFont="1" applyFill="1" applyBorder="1" applyAlignment="1">
      <alignment wrapText="1"/>
    </xf>
    <xf numFmtId="0" fontId="21" fillId="0" borderId="2" xfId="0" applyFont="1" applyBorder="1" applyAlignment="1">
      <alignment wrapText="1"/>
    </xf>
    <xf numFmtId="0" fontId="17" fillId="0" borderId="2" xfId="0" applyFont="1" applyBorder="1"/>
    <xf numFmtId="0" fontId="2" fillId="0" borderId="2" xfId="3" applyFont="1" applyBorder="1" applyAlignment="1">
      <alignment wrapText="1"/>
    </xf>
    <xf numFmtId="0" fontId="19" fillId="0" borderId="2" xfId="0" applyFont="1" applyBorder="1" applyAlignment="1"/>
    <xf numFmtId="0" fontId="19" fillId="0" borderId="0" xfId="0" applyFont="1" applyAlignment="1">
      <alignment horizontal="left"/>
    </xf>
    <xf numFmtId="0" fontId="19" fillId="0" borderId="0" xfId="0" applyFont="1"/>
    <xf numFmtId="0" fontId="21" fillId="0" borderId="2" xfId="0" applyFont="1" applyBorder="1" applyAlignment="1">
      <alignment vertical="center" wrapText="1"/>
    </xf>
    <xf numFmtId="0" fontId="2" fillId="0" borderId="2" xfId="3" applyFont="1" applyFill="1" applyBorder="1"/>
    <xf numFmtId="0" fontId="19" fillId="0" borderId="2" xfId="0" applyFont="1" applyBorder="1" applyAlignment="1">
      <alignment vertical="center"/>
    </xf>
    <xf numFmtId="0" fontId="2" fillId="0" borderId="2" xfId="5" applyFont="1" applyBorder="1" applyAlignment="1" applyProtection="1">
      <alignment horizontal="left"/>
      <protection locked="0"/>
    </xf>
    <xf numFmtId="0" fontId="19" fillId="0" borderId="2" xfId="0" applyFont="1" applyBorder="1"/>
    <xf numFmtId="0" fontId="19" fillId="0" borderId="5" xfId="0" applyFont="1" applyFill="1" applyBorder="1" applyAlignment="1">
      <alignment horizontal="left"/>
    </xf>
    <xf numFmtId="0" fontId="2" fillId="0" borderId="6" xfId="3" applyFont="1" applyBorder="1" applyAlignment="1">
      <alignment horizontal="left"/>
    </xf>
    <xf numFmtId="0" fontId="2" fillId="0" borderId="2" xfId="3" applyFont="1" applyFill="1" applyBorder="1" applyAlignment="1">
      <alignment horizontal="left"/>
    </xf>
    <xf numFmtId="0" fontId="21" fillId="4" borderId="2" xfId="0" applyFont="1" applyFill="1" applyBorder="1" applyAlignment="1">
      <alignment vertical="center" wrapText="1"/>
    </xf>
    <xf numFmtId="43" fontId="2" fillId="0" borderId="6" xfId="3" applyNumberFormat="1" applyFont="1" applyBorder="1"/>
    <xf numFmtId="0" fontId="2" fillId="0" borderId="7" xfId="5" applyFont="1" applyBorder="1" applyAlignment="1" applyProtection="1">
      <alignment vertical="center"/>
      <protection locked="0"/>
    </xf>
    <xf numFmtId="0" fontId="2" fillId="0" borderId="6" xfId="3" applyFont="1" applyBorder="1"/>
    <xf numFmtId="0" fontId="2" fillId="0" borderId="2" xfId="3" applyFont="1" applyBorder="1" applyAlignment="1">
      <alignment horizontal="center" wrapText="1"/>
    </xf>
    <xf numFmtId="0" fontId="2" fillId="0" borderId="2" xfId="3" applyFont="1" applyFill="1" applyBorder="1" applyAlignment="1">
      <alignment horizontal="center" vertical="center" wrapText="1"/>
    </xf>
    <xf numFmtId="0" fontId="2" fillId="0" borderId="2" xfId="5" applyFont="1" applyFill="1" applyBorder="1"/>
    <xf numFmtId="0" fontId="22" fillId="0" borderId="0" xfId="0" applyFont="1" applyBorder="1" applyAlignment="1"/>
    <xf numFmtId="43" fontId="6" fillId="5" borderId="0" xfId="3" applyNumberFormat="1" applyFont="1" applyFill="1" applyBorder="1" applyAlignment="1"/>
    <xf numFmtId="0" fontId="6" fillId="0" borderId="0" xfId="3" applyFont="1" applyBorder="1" applyAlignment="1">
      <alignment horizontal="center"/>
    </xf>
    <xf numFmtId="0" fontId="0" fillId="0" borderId="0" xfId="0" applyBorder="1"/>
    <xf numFmtId="0" fontId="6" fillId="0" borderId="0" xfId="3" applyFont="1" applyBorder="1" applyAlignment="1"/>
    <xf numFmtId="0" fontId="18" fillId="0" borderId="2" xfId="0" applyFont="1" applyFill="1" applyBorder="1" applyAlignment="1">
      <alignment horizontal="left"/>
    </xf>
    <xf numFmtId="0" fontId="6" fillId="0" borderId="0" xfId="3" applyFont="1" applyAlignment="1">
      <alignment horizontal="center"/>
    </xf>
    <xf numFmtId="0" fontId="6" fillId="0" borderId="0" xfId="3" applyFont="1" applyBorder="1" applyAlignment="1">
      <alignment horizontal="center"/>
    </xf>
    <xf numFmtId="0" fontId="6" fillId="0" borderId="1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0" fontId="4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8" fillId="0" borderId="1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/>
    </xf>
    <xf numFmtId="0" fontId="10" fillId="0" borderId="4" xfId="3" applyFont="1" applyBorder="1" applyAlignment="1">
      <alignment horizontal="center"/>
    </xf>
    <xf numFmtId="0" fontId="6" fillId="0" borderId="1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 wrapText="1"/>
    </xf>
    <xf numFmtId="0" fontId="10" fillId="0" borderId="6" xfId="3" applyFont="1" applyBorder="1" applyAlignment="1">
      <alignment horizontal="center" vertical="center" wrapText="1"/>
    </xf>
    <xf numFmtId="43" fontId="10" fillId="0" borderId="1" xfId="4" applyFont="1" applyFill="1" applyBorder="1" applyAlignment="1">
      <alignment horizontal="center" vertical="center" wrapText="1"/>
    </xf>
    <xf numFmtId="43" fontId="10" fillId="0" borderId="6" xfId="4" applyFont="1" applyFill="1" applyBorder="1" applyAlignment="1">
      <alignment horizontal="center" vertical="center" wrapText="1"/>
    </xf>
    <xf numFmtId="2" fontId="10" fillId="0" borderId="1" xfId="3" applyNumberFormat="1" applyFont="1" applyBorder="1" applyAlignment="1">
      <alignment horizontal="center" vertical="center" wrapText="1"/>
    </xf>
    <xf numFmtId="2" fontId="10" fillId="0" borderId="6" xfId="3" applyNumberFormat="1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/>
    </xf>
    <xf numFmtId="0" fontId="10" fillId="0" borderId="9" xfId="3" applyFont="1" applyBorder="1" applyAlignment="1">
      <alignment horizontal="center" vertical="center" wrapText="1"/>
    </xf>
    <xf numFmtId="0" fontId="10" fillId="0" borderId="11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43" fontId="10" fillId="0" borderId="10" xfId="4" applyFont="1" applyFill="1" applyBorder="1" applyAlignment="1">
      <alignment horizontal="center" vertical="center" wrapText="1"/>
    </xf>
    <xf numFmtId="43" fontId="10" fillId="0" borderId="12" xfId="4" applyFont="1" applyFill="1" applyBorder="1" applyAlignment="1">
      <alignment horizontal="center" vertical="center" wrapText="1"/>
    </xf>
    <xf numFmtId="0" fontId="10" fillId="0" borderId="5" xfId="3" applyFont="1" applyBorder="1" applyAlignment="1">
      <alignment horizontal="center" vertical="center" wrapText="1"/>
    </xf>
    <xf numFmtId="43" fontId="10" fillId="0" borderId="2" xfId="4" applyFont="1" applyFill="1" applyBorder="1" applyAlignment="1">
      <alignment horizontal="center" vertical="center" wrapText="1"/>
    </xf>
    <xf numFmtId="43" fontId="10" fillId="0" borderId="5" xfId="4" applyFont="1" applyFill="1" applyBorder="1" applyAlignment="1">
      <alignment horizontal="center" vertical="center" wrapText="1"/>
    </xf>
    <xf numFmtId="43" fontId="10" fillId="0" borderId="3" xfId="4" applyFont="1" applyFill="1" applyBorder="1" applyAlignment="1">
      <alignment horizontal="center"/>
    </xf>
    <xf numFmtId="43" fontId="10" fillId="0" borderId="4" xfId="4" applyFont="1" applyFill="1" applyBorder="1" applyAlignment="1">
      <alignment horizontal="center"/>
    </xf>
    <xf numFmtId="2" fontId="10" fillId="0" borderId="1" xfId="4" applyNumberFormat="1" applyFont="1" applyFill="1" applyBorder="1" applyAlignment="1">
      <alignment horizontal="center" vertical="center" wrapText="1"/>
    </xf>
    <xf numFmtId="2" fontId="10" fillId="0" borderId="6" xfId="4" applyNumberFormat="1" applyFont="1" applyFill="1" applyBorder="1" applyAlignment="1">
      <alignment horizontal="center" vertical="center" wrapText="1"/>
    </xf>
    <xf numFmtId="43" fontId="6" fillId="0" borderId="1" xfId="4" applyFont="1" applyFill="1" applyBorder="1" applyAlignment="1">
      <alignment horizontal="center" vertical="center" wrapText="1"/>
    </xf>
    <xf numFmtId="43" fontId="6" fillId="0" borderId="6" xfId="4" applyFont="1" applyFill="1" applyBorder="1" applyAlignment="1">
      <alignment horizontal="center" vertical="center" wrapText="1"/>
    </xf>
    <xf numFmtId="43" fontId="6" fillId="0" borderId="1" xfId="4" applyFont="1" applyFill="1" applyBorder="1" applyAlignment="1">
      <alignment horizontal="center" vertical="center"/>
    </xf>
    <xf numFmtId="43" fontId="6" fillId="0" borderId="6" xfId="4" applyFont="1" applyFill="1" applyBorder="1" applyAlignment="1">
      <alignment horizontal="center" vertical="center"/>
    </xf>
    <xf numFmtId="2" fontId="6" fillId="0" borderId="0" xfId="4" applyNumberFormat="1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6" fillId="0" borderId="0" xfId="3" applyFont="1" applyBorder="1" applyAlignment="1">
      <alignment horizontal="center"/>
    </xf>
    <xf numFmtId="0" fontId="12" fillId="0" borderId="2" xfId="3" applyFont="1" applyFill="1" applyBorder="1"/>
    <xf numFmtId="0" fontId="17" fillId="0" borderId="2" xfId="0" applyFont="1" applyFill="1" applyBorder="1"/>
    <xf numFmtId="0" fontId="19" fillId="6" borderId="0" xfId="0" applyFont="1" applyFill="1" applyAlignment="1">
      <alignment wrapText="1"/>
    </xf>
    <xf numFmtId="0" fontId="2" fillId="0" borderId="2" xfId="5" applyFont="1" applyBorder="1" applyAlignment="1" applyProtection="1">
      <alignment horizontal="center"/>
      <protection locked="0"/>
    </xf>
    <xf numFmtId="0" fontId="19" fillId="0" borderId="0" xfId="0" applyFont="1" applyFill="1" applyAlignment="1">
      <alignment horizontal="left"/>
    </xf>
    <xf numFmtId="0" fontId="19" fillId="6" borderId="0" xfId="0" applyFont="1" applyFill="1" applyAlignment="1">
      <alignment horizontal="left" wrapText="1"/>
    </xf>
    <xf numFmtId="0" fontId="2" fillId="0" borderId="6" xfId="4" applyNumberFormat="1" applyFont="1" applyFill="1" applyBorder="1" applyAlignment="1">
      <alignment horizontal="center" wrapText="1"/>
    </xf>
    <xf numFmtId="43" fontId="2" fillId="0" borderId="5" xfId="4" applyFont="1" applyFill="1" applyBorder="1" applyAlignment="1">
      <alignment horizontal="center" wrapText="1"/>
    </xf>
    <xf numFmtId="0" fontId="2" fillId="0" borderId="5" xfId="3" applyFont="1" applyFill="1" applyBorder="1" applyAlignment="1">
      <alignment horizontal="center" wrapText="1"/>
    </xf>
    <xf numFmtId="43" fontId="2" fillId="0" borderId="5" xfId="3" applyNumberFormat="1" applyFont="1" applyFill="1" applyBorder="1" applyAlignment="1">
      <alignment horizontal="center" wrapText="1"/>
    </xf>
  </cellXfs>
  <cellStyles count="6">
    <cellStyle name="Millares" xfId="1" builtinId="3"/>
    <cellStyle name="Millares 3" xfId="4"/>
    <cellStyle name="Moneda" xfId="2" builtinId="4"/>
    <cellStyle name="Normal" xfId="0" builtinId="0"/>
    <cellStyle name="Normal 2" xfId="3"/>
    <cellStyle name="Normal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189</xdr:row>
      <xdr:rowOff>66677</xdr:rowOff>
    </xdr:from>
    <xdr:to>
      <xdr:col>4</xdr:col>
      <xdr:colOff>514350</xdr:colOff>
      <xdr:row>193</xdr:row>
      <xdr:rowOff>76201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56616602"/>
          <a:ext cx="1647825" cy="847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85725</xdr:colOff>
      <xdr:row>158</xdr:row>
      <xdr:rowOff>57151</xdr:rowOff>
    </xdr:from>
    <xdr:to>
      <xdr:col>4</xdr:col>
      <xdr:colOff>504824</xdr:colOff>
      <xdr:row>161</xdr:row>
      <xdr:rowOff>104775</xdr:rowOff>
    </xdr:to>
    <xdr:pic>
      <xdr:nvPicPr>
        <xdr:cNvPr id="3" name="Picture 1" descr="1407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48044101"/>
          <a:ext cx="1609724" cy="695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132</xdr:row>
      <xdr:rowOff>114301</xdr:rowOff>
    </xdr:from>
    <xdr:to>
      <xdr:col>4</xdr:col>
      <xdr:colOff>495300</xdr:colOff>
      <xdr:row>135</xdr:row>
      <xdr:rowOff>114301</xdr:rowOff>
    </xdr:to>
    <xdr:pic>
      <xdr:nvPicPr>
        <xdr:cNvPr id="4" name="Picture 1" descr="14072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40976551"/>
          <a:ext cx="16573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95249</xdr:colOff>
      <xdr:row>102</xdr:row>
      <xdr:rowOff>85731</xdr:rowOff>
    </xdr:from>
    <xdr:to>
      <xdr:col>4</xdr:col>
      <xdr:colOff>485775</xdr:colOff>
      <xdr:row>105</xdr:row>
      <xdr:rowOff>123825</xdr:rowOff>
    </xdr:to>
    <xdr:pic>
      <xdr:nvPicPr>
        <xdr:cNvPr id="5" name="Picture 1" descr="14072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49" y="32080206"/>
          <a:ext cx="1581151" cy="7238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</xdr:colOff>
      <xdr:row>73</xdr:row>
      <xdr:rowOff>180976</xdr:rowOff>
    </xdr:from>
    <xdr:to>
      <xdr:col>4</xdr:col>
      <xdr:colOff>476250</xdr:colOff>
      <xdr:row>76</xdr:row>
      <xdr:rowOff>200026</xdr:rowOff>
    </xdr:to>
    <xdr:pic>
      <xdr:nvPicPr>
        <xdr:cNvPr id="6" name="Picture 1" descr="14072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3698201"/>
          <a:ext cx="16002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85725</xdr:colOff>
      <xdr:row>46</xdr:row>
      <xdr:rowOff>95255</xdr:rowOff>
    </xdr:from>
    <xdr:to>
      <xdr:col>4</xdr:col>
      <xdr:colOff>504825</xdr:colOff>
      <xdr:row>49</xdr:row>
      <xdr:rowOff>190501</xdr:rowOff>
    </xdr:to>
    <xdr:pic>
      <xdr:nvPicPr>
        <xdr:cNvPr id="7" name="Picture 1" descr="14072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14582780"/>
          <a:ext cx="1609725" cy="7429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47625</xdr:colOff>
      <xdr:row>26</xdr:row>
      <xdr:rowOff>95255</xdr:rowOff>
    </xdr:from>
    <xdr:to>
      <xdr:col>4</xdr:col>
      <xdr:colOff>495300</xdr:colOff>
      <xdr:row>29</xdr:row>
      <xdr:rowOff>209551</xdr:rowOff>
    </xdr:to>
    <xdr:pic>
      <xdr:nvPicPr>
        <xdr:cNvPr id="8" name="Picture 1" descr="14072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8258180"/>
          <a:ext cx="1638300" cy="761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85724</xdr:colOff>
      <xdr:row>1</xdr:row>
      <xdr:rowOff>28577</xdr:rowOff>
    </xdr:from>
    <xdr:to>
      <xdr:col>4</xdr:col>
      <xdr:colOff>466725</xdr:colOff>
      <xdr:row>5</xdr:row>
      <xdr:rowOff>66676</xdr:rowOff>
    </xdr:to>
    <xdr:pic>
      <xdr:nvPicPr>
        <xdr:cNvPr id="9" name="Picture 1" descr="14072"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49" y="219077"/>
          <a:ext cx="1676401" cy="914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189</xdr:row>
      <xdr:rowOff>66677</xdr:rowOff>
    </xdr:from>
    <xdr:to>
      <xdr:col>5</xdr:col>
      <xdr:colOff>323850</xdr:colOff>
      <xdr:row>193</xdr:row>
      <xdr:rowOff>76201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67417952"/>
          <a:ext cx="1981200" cy="847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85725</xdr:colOff>
      <xdr:row>158</xdr:row>
      <xdr:rowOff>57151</xdr:rowOff>
    </xdr:from>
    <xdr:to>
      <xdr:col>5</xdr:col>
      <xdr:colOff>314324</xdr:colOff>
      <xdr:row>161</xdr:row>
      <xdr:rowOff>104775</xdr:rowOff>
    </xdr:to>
    <xdr:pic>
      <xdr:nvPicPr>
        <xdr:cNvPr id="3" name="Picture 1" descr="1407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57721501"/>
          <a:ext cx="1943099" cy="695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132</xdr:row>
      <xdr:rowOff>114301</xdr:rowOff>
    </xdr:from>
    <xdr:to>
      <xdr:col>5</xdr:col>
      <xdr:colOff>304800</xdr:colOff>
      <xdr:row>135</xdr:row>
      <xdr:rowOff>114301</xdr:rowOff>
    </xdr:to>
    <xdr:pic>
      <xdr:nvPicPr>
        <xdr:cNvPr id="4" name="Picture 1" descr="14072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48044101"/>
          <a:ext cx="19907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95249</xdr:colOff>
      <xdr:row>102</xdr:row>
      <xdr:rowOff>85731</xdr:rowOff>
    </xdr:from>
    <xdr:to>
      <xdr:col>5</xdr:col>
      <xdr:colOff>295275</xdr:colOff>
      <xdr:row>105</xdr:row>
      <xdr:rowOff>123825</xdr:rowOff>
    </xdr:to>
    <xdr:pic>
      <xdr:nvPicPr>
        <xdr:cNvPr id="5" name="Picture 1" descr="14072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49" y="36947481"/>
          <a:ext cx="1914526" cy="7238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</xdr:colOff>
      <xdr:row>73</xdr:row>
      <xdr:rowOff>180976</xdr:rowOff>
    </xdr:from>
    <xdr:to>
      <xdr:col>5</xdr:col>
      <xdr:colOff>285750</xdr:colOff>
      <xdr:row>76</xdr:row>
      <xdr:rowOff>200026</xdr:rowOff>
    </xdr:to>
    <xdr:pic>
      <xdr:nvPicPr>
        <xdr:cNvPr id="6" name="Picture 1" descr="14072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7365326"/>
          <a:ext cx="19335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85725</xdr:colOff>
      <xdr:row>46</xdr:row>
      <xdr:rowOff>95255</xdr:rowOff>
    </xdr:from>
    <xdr:to>
      <xdr:col>5</xdr:col>
      <xdr:colOff>314325</xdr:colOff>
      <xdr:row>49</xdr:row>
      <xdr:rowOff>190501</xdr:rowOff>
    </xdr:to>
    <xdr:pic>
      <xdr:nvPicPr>
        <xdr:cNvPr id="7" name="Picture 1" descr="14072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17021180"/>
          <a:ext cx="1943100" cy="7429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47625</xdr:colOff>
      <xdr:row>26</xdr:row>
      <xdr:rowOff>95255</xdr:rowOff>
    </xdr:from>
    <xdr:to>
      <xdr:col>5</xdr:col>
      <xdr:colOff>304800</xdr:colOff>
      <xdr:row>29</xdr:row>
      <xdr:rowOff>209551</xdr:rowOff>
    </xdr:to>
    <xdr:pic>
      <xdr:nvPicPr>
        <xdr:cNvPr id="8" name="Picture 1" descr="14072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9629780"/>
          <a:ext cx="1971675" cy="761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85724</xdr:colOff>
      <xdr:row>1</xdr:row>
      <xdr:rowOff>28577</xdr:rowOff>
    </xdr:from>
    <xdr:to>
      <xdr:col>5</xdr:col>
      <xdr:colOff>933450</xdr:colOff>
      <xdr:row>5</xdr:row>
      <xdr:rowOff>123826</xdr:rowOff>
    </xdr:to>
    <xdr:pic>
      <xdr:nvPicPr>
        <xdr:cNvPr id="9" name="Picture 1" descr="14072"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49" y="219077"/>
          <a:ext cx="2667001" cy="914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189</xdr:row>
      <xdr:rowOff>66677</xdr:rowOff>
    </xdr:from>
    <xdr:to>
      <xdr:col>5</xdr:col>
      <xdr:colOff>895350</xdr:colOff>
      <xdr:row>193</xdr:row>
      <xdr:rowOff>76201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67417952"/>
          <a:ext cx="2552700" cy="847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85725</xdr:colOff>
      <xdr:row>158</xdr:row>
      <xdr:rowOff>57151</xdr:rowOff>
    </xdr:from>
    <xdr:to>
      <xdr:col>5</xdr:col>
      <xdr:colOff>885824</xdr:colOff>
      <xdr:row>161</xdr:row>
      <xdr:rowOff>104775</xdr:rowOff>
    </xdr:to>
    <xdr:pic>
      <xdr:nvPicPr>
        <xdr:cNvPr id="3" name="Picture 1" descr="1407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57721501"/>
          <a:ext cx="2514599" cy="695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132</xdr:row>
      <xdr:rowOff>114301</xdr:rowOff>
    </xdr:from>
    <xdr:to>
      <xdr:col>5</xdr:col>
      <xdr:colOff>876300</xdr:colOff>
      <xdr:row>135</xdr:row>
      <xdr:rowOff>114301</xdr:rowOff>
    </xdr:to>
    <xdr:pic>
      <xdr:nvPicPr>
        <xdr:cNvPr id="4" name="Picture 1" descr="14072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48044101"/>
          <a:ext cx="25622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95249</xdr:colOff>
      <xdr:row>102</xdr:row>
      <xdr:rowOff>85731</xdr:rowOff>
    </xdr:from>
    <xdr:to>
      <xdr:col>5</xdr:col>
      <xdr:colOff>866775</xdr:colOff>
      <xdr:row>105</xdr:row>
      <xdr:rowOff>123825</xdr:rowOff>
    </xdr:to>
    <xdr:pic>
      <xdr:nvPicPr>
        <xdr:cNvPr id="5" name="Picture 1" descr="14072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49" y="36947481"/>
          <a:ext cx="2486026" cy="7238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</xdr:colOff>
      <xdr:row>73</xdr:row>
      <xdr:rowOff>180976</xdr:rowOff>
    </xdr:from>
    <xdr:to>
      <xdr:col>5</xdr:col>
      <xdr:colOff>857250</xdr:colOff>
      <xdr:row>76</xdr:row>
      <xdr:rowOff>200026</xdr:rowOff>
    </xdr:to>
    <xdr:pic>
      <xdr:nvPicPr>
        <xdr:cNvPr id="6" name="Picture 1" descr="14072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7365326"/>
          <a:ext cx="25050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85725</xdr:colOff>
      <xdr:row>46</xdr:row>
      <xdr:rowOff>95255</xdr:rowOff>
    </xdr:from>
    <xdr:to>
      <xdr:col>5</xdr:col>
      <xdr:colOff>885825</xdr:colOff>
      <xdr:row>49</xdr:row>
      <xdr:rowOff>190501</xdr:rowOff>
    </xdr:to>
    <xdr:pic>
      <xdr:nvPicPr>
        <xdr:cNvPr id="7" name="Picture 1" descr="14072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17021180"/>
          <a:ext cx="2514600" cy="7429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47625</xdr:colOff>
      <xdr:row>26</xdr:row>
      <xdr:rowOff>95255</xdr:rowOff>
    </xdr:from>
    <xdr:to>
      <xdr:col>5</xdr:col>
      <xdr:colOff>876300</xdr:colOff>
      <xdr:row>29</xdr:row>
      <xdr:rowOff>209551</xdr:rowOff>
    </xdr:to>
    <xdr:pic>
      <xdr:nvPicPr>
        <xdr:cNvPr id="8" name="Picture 1" descr="14072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9629780"/>
          <a:ext cx="2543175" cy="761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85724</xdr:colOff>
      <xdr:row>1</xdr:row>
      <xdr:rowOff>28577</xdr:rowOff>
    </xdr:from>
    <xdr:to>
      <xdr:col>5</xdr:col>
      <xdr:colOff>790575</xdr:colOff>
      <xdr:row>5</xdr:row>
      <xdr:rowOff>123826</xdr:rowOff>
    </xdr:to>
    <xdr:pic>
      <xdr:nvPicPr>
        <xdr:cNvPr id="9" name="Picture 1" descr="14072"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49" y="219077"/>
          <a:ext cx="2524126" cy="914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189</xdr:row>
      <xdr:rowOff>66677</xdr:rowOff>
    </xdr:from>
    <xdr:to>
      <xdr:col>5</xdr:col>
      <xdr:colOff>762000</xdr:colOff>
      <xdr:row>193</xdr:row>
      <xdr:rowOff>76201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67417952"/>
          <a:ext cx="2419350" cy="847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85725</xdr:colOff>
      <xdr:row>158</xdr:row>
      <xdr:rowOff>57151</xdr:rowOff>
    </xdr:from>
    <xdr:to>
      <xdr:col>5</xdr:col>
      <xdr:colOff>723900</xdr:colOff>
      <xdr:row>161</xdr:row>
      <xdr:rowOff>104775</xdr:rowOff>
    </xdr:to>
    <xdr:pic>
      <xdr:nvPicPr>
        <xdr:cNvPr id="3" name="Picture 1" descr="1407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57721501"/>
          <a:ext cx="2352675" cy="695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28576</xdr:colOff>
      <xdr:row>132</xdr:row>
      <xdr:rowOff>114301</xdr:rowOff>
    </xdr:from>
    <xdr:to>
      <xdr:col>5</xdr:col>
      <xdr:colOff>771525</xdr:colOff>
      <xdr:row>135</xdr:row>
      <xdr:rowOff>114301</xdr:rowOff>
    </xdr:to>
    <xdr:pic>
      <xdr:nvPicPr>
        <xdr:cNvPr id="4" name="Picture 1" descr="14072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6" y="48044101"/>
          <a:ext cx="2457449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142874</xdr:colOff>
      <xdr:row>102</xdr:row>
      <xdr:rowOff>85731</xdr:rowOff>
    </xdr:from>
    <xdr:to>
      <xdr:col>5</xdr:col>
      <xdr:colOff>885825</xdr:colOff>
      <xdr:row>105</xdr:row>
      <xdr:rowOff>123825</xdr:rowOff>
    </xdr:to>
    <xdr:pic>
      <xdr:nvPicPr>
        <xdr:cNvPr id="5" name="Picture 1" descr="14072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4" y="36947481"/>
          <a:ext cx="2457451" cy="7238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</xdr:colOff>
      <xdr:row>73</xdr:row>
      <xdr:rowOff>180976</xdr:rowOff>
    </xdr:from>
    <xdr:to>
      <xdr:col>5</xdr:col>
      <xdr:colOff>1143000</xdr:colOff>
      <xdr:row>76</xdr:row>
      <xdr:rowOff>200026</xdr:rowOff>
    </xdr:to>
    <xdr:pic>
      <xdr:nvPicPr>
        <xdr:cNvPr id="6" name="Picture 1" descr="14072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7365326"/>
          <a:ext cx="27908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85726</xdr:colOff>
      <xdr:row>46</xdr:row>
      <xdr:rowOff>95255</xdr:rowOff>
    </xdr:from>
    <xdr:to>
      <xdr:col>5</xdr:col>
      <xdr:colOff>923926</xdr:colOff>
      <xdr:row>49</xdr:row>
      <xdr:rowOff>190501</xdr:rowOff>
    </xdr:to>
    <xdr:pic>
      <xdr:nvPicPr>
        <xdr:cNvPr id="7" name="Picture 1" descr="14072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6" y="17021180"/>
          <a:ext cx="2552700" cy="7429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47626</xdr:colOff>
      <xdr:row>26</xdr:row>
      <xdr:rowOff>95255</xdr:rowOff>
    </xdr:from>
    <xdr:to>
      <xdr:col>5</xdr:col>
      <xdr:colOff>1000126</xdr:colOff>
      <xdr:row>29</xdr:row>
      <xdr:rowOff>209551</xdr:rowOff>
    </xdr:to>
    <xdr:pic>
      <xdr:nvPicPr>
        <xdr:cNvPr id="8" name="Picture 1" descr="14072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6" y="9629780"/>
          <a:ext cx="2667000" cy="761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85724</xdr:colOff>
      <xdr:row>1</xdr:row>
      <xdr:rowOff>28578</xdr:rowOff>
    </xdr:from>
    <xdr:to>
      <xdr:col>5</xdr:col>
      <xdr:colOff>581025</xdr:colOff>
      <xdr:row>5</xdr:row>
      <xdr:rowOff>47626</xdr:rowOff>
    </xdr:to>
    <xdr:pic>
      <xdr:nvPicPr>
        <xdr:cNvPr id="9" name="Picture 1" descr="14072"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49" y="219078"/>
          <a:ext cx="2314576" cy="838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2"/>
  <sheetViews>
    <sheetView topLeftCell="C188" workbookViewId="0">
      <selection activeCell="I156" sqref="I156"/>
    </sheetView>
  </sheetViews>
  <sheetFormatPr baseColWidth="10" defaultRowHeight="15" x14ac:dyDescent="0.25"/>
  <cols>
    <col min="1" max="1" width="3" customWidth="1"/>
    <col min="2" max="2" width="1.5703125" customWidth="1"/>
    <col min="3" max="3" width="8.7109375" customWidth="1"/>
    <col min="4" max="4" width="9.140625" customWidth="1"/>
    <col min="5" max="5" width="7.85546875" customWidth="1"/>
    <col min="6" max="6" width="36.42578125" customWidth="1"/>
    <col min="7" max="8" width="17.7109375" customWidth="1"/>
    <col min="9" max="9" width="22.85546875" customWidth="1"/>
    <col min="10" max="10" width="11" customWidth="1"/>
    <col min="11" max="11" width="14" customWidth="1"/>
    <col min="12" max="12" width="11.5703125" bestFit="1" customWidth="1"/>
    <col min="13" max="13" width="12.7109375" bestFit="1" customWidth="1"/>
    <col min="14" max="15" width="11.5703125" bestFit="1" customWidth="1"/>
    <col min="16" max="16" width="13.140625" customWidth="1"/>
    <col min="17" max="17" width="40.140625" customWidth="1"/>
  </cols>
  <sheetData>
    <row r="1" spans="3:17" x14ac:dyDescent="0.25">
      <c r="C1" s="1"/>
      <c r="D1" s="1"/>
      <c r="E1" s="1"/>
      <c r="F1" s="1"/>
      <c r="G1" s="2"/>
      <c r="H1" s="2"/>
      <c r="I1" s="1"/>
      <c r="J1" s="1"/>
      <c r="K1" s="1"/>
      <c r="L1" s="3"/>
      <c r="M1" s="1"/>
      <c r="N1" s="1"/>
      <c r="O1" s="1"/>
      <c r="P1" s="1"/>
      <c r="Q1" s="1"/>
    </row>
    <row r="2" spans="3:17" x14ac:dyDescent="0.25">
      <c r="C2" s="1"/>
      <c r="D2" s="1"/>
      <c r="E2" s="1"/>
      <c r="F2" s="1"/>
      <c r="G2" s="2"/>
      <c r="H2" s="2"/>
      <c r="I2" s="1"/>
      <c r="J2" s="1"/>
      <c r="K2" s="1"/>
      <c r="L2" s="3"/>
      <c r="M2" s="1"/>
      <c r="N2" s="1"/>
      <c r="O2" s="1"/>
      <c r="P2" s="1"/>
      <c r="Q2" s="1"/>
    </row>
    <row r="3" spans="3:17" x14ac:dyDescent="0.25">
      <c r="C3" s="1"/>
      <c r="D3" s="1"/>
      <c r="E3" s="1"/>
      <c r="F3" s="1"/>
      <c r="G3" s="2"/>
      <c r="H3" s="2"/>
      <c r="I3" s="1"/>
      <c r="J3" s="1"/>
      <c r="K3" s="1"/>
      <c r="L3" s="3"/>
      <c r="M3" s="1"/>
      <c r="N3" s="1"/>
      <c r="O3" s="1"/>
      <c r="P3" s="1"/>
      <c r="Q3" s="1"/>
    </row>
    <row r="4" spans="3:17" ht="20.100000000000001" customHeight="1" x14ac:dyDescent="0.25">
      <c r="C4" s="4"/>
      <c r="D4" s="4"/>
      <c r="E4" s="4"/>
      <c r="F4" s="232" t="s">
        <v>0</v>
      </c>
      <c r="G4" s="232"/>
      <c r="H4" s="232"/>
      <c r="I4" s="232"/>
      <c r="J4" s="232" t="s">
        <v>151</v>
      </c>
      <c r="K4" s="232"/>
      <c r="L4" s="232"/>
      <c r="M4" s="232"/>
      <c r="N4" s="232"/>
      <c r="O4" s="232"/>
      <c r="P4" s="232"/>
      <c r="Q4" s="4"/>
    </row>
    <row r="5" spans="3:17" ht="20.100000000000001" customHeight="1" x14ac:dyDescent="0.25">
      <c r="C5" s="5"/>
      <c r="D5" s="6"/>
      <c r="E5" s="6"/>
      <c r="F5" s="232" t="s">
        <v>1</v>
      </c>
      <c r="G5" s="232"/>
      <c r="H5" s="232"/>
      <c r="I5" s="232"/>
      <c r="J5" s="233"/>
      <c r="K5" s="233"/>
      <c r="L5" s="233"/>
      <c r="M5" s="233"/>
      <c r="N5" s="233"/>
      <c r="O5" s="233"/>
      <c r="P5" s="233"/>
      <c r="Q5" s="6"/>
    </row>
    <row r="6" spans="3:17" ht="15.95" customHeight="1" x14ac:dyDescent="0.25">
      <c r="C6" s="7"/>
      <c r="D6" s="7"/>
      <c r="E6" s="7"/>
      <c r="F6" s="234" t="s">
        <v>2</v>
      </c>
      <c r="G6" s="237" t="s">
        <v>3</v>
      </c>
      <c r="H6" s="175"/>
      <c r="I6" s="237" t="s">
        <v>4</v>
      </c>
      <c r="J6" s="8"/>
      <c r="K6" s="9" t="s">
        <v>5</v>
      </c>
      <c r="L6" s="10"/>
      <c r="M6" s="9"/>
      <c r="N6" s="240"/>
      <c r="O6" s="241"/>
      <c r="P6" s="237" t="s">
        <v>6</v>
      </c>
      <c r="Q6" s="242" t="s">
        <v>7</v>
      </c>
    </row>
    <row r="7" spans="3:17" ht="15" customHeight="1" x14ac:dyDescent="0.25">
      <c r="C7" s="245" t="s">
        <v>8</v>
      </c>
      <c r="D7" s="245" t="s">
        <v>9</v>
      </c>
      <c r="E7" s="245" t="s">
        <v>10</v>
      </c>
      <c r="F7" s="235"/>
      <c r="G7" s="238"/>
      <c r="H7" s="176" t="s">
        <v>157</v>
      </c>
      <c r="I7" s="238"/>
      <c r="J7" s="247" t="s">
        <v>11</v>
      </c>
      <c r="K7" s="245" t="s">
        <v>12</v>
      </c>
      <c r="L7" s="249" t="s">
        <v>13</v>
      </c>
      <c r="M7" s="245" t="s">
        <v>14</v>
      </c>
      <c r="N7" s="245" t="s">
        <v>15</v>
      </c>
      <c r="O7" s="245" t="s">
        <v>16</v>
      </c>
      <c r="P7" s="238"/>
      <c r="Q7" s="243"/>
    </row>
    <row r="8" spans="3:17" x14ac:dyDescent="0.25">
      <c r="C8" s="246"/>
      <c r="D8" s="246"/>
      <c r="E8" s="246"/>
      <c r="F8" s="236"/>
      <c r="G8" s="239"/>
      <c r="H8" s="65"/>
      <c r="I8" s="239"/>
      <c r="J8" s="248"/>
      <c r="K8" s="246"/>
      <c r="L8" s="250"/>
      <c r="M8" s="246"/>
      <c r="N8" s="246"/>
      <c r="O8" s="246"/>
      <c r="P8" s="239"/>
      <c r="Q8" s="244"/>
    </row>
    <row r="9" spans="3:17" ht="35.1" customHeight="1" x14ac:dyDescent="0.3">
      <c r="C9" s="11">
        <v>1000</v>
      </c>
      <c r="D9" s="11">
        <v>1100</v>
      </c>
      <c r="E9" s="11">
        <v>113</v>
      </c>
      <c r="F9" s="180" t="s">
        <v>152</v>
      </c>
      <c r="G9" s="12" t="s">
        <v>17</v>
      </c>
      <c r="H9" s="181"/>
      <c r="I9" s="181"/>
      <c r="J9" s="11">
        <v>15</v>
      </c>
      <c r="K9" s="14">
        <v>18911</v>
      </c>
      <c r="L9" s="15">
        <v>0</v>
      </c>
      <c r="M9" s="14">
        <f>K9+L9</f>
        <v>18911</v>
      </c>
      <c r="N9" s="14">
        <v>3319</v>
      </c>
      <c r="O9" s="16">
        <v>3319</v>
      </c>
      <c r="P9" s="16">
        <f>M9-O9</f>
        <v>15592</v>
      </c>
      <c r="Q9" s="17"/>
    </row>
    <row r="10" spans="3:17" ht="35.1" customHeight="1" x14ac:dyDescent="0.25">
      <c r="C10" s="11">
        <v>1000</v>
      </c>
      <c r="D10" s="11">
        <v>1100</v>
      </c>
      <c r="E10" s="11">
        <v>113</v>
      </c>
      <c r="F10" s="222" t="s">
        <v>153</v>
      </c>
      <c r="G10" s="18" t="s">
        <v>18</v>
      </c>
      <c r="H10" s="181"/>
      <c r="I10" s="181"/>
      <c r="J10" s="11">
        <v>13</v>
      </c>
      <c r="K10" s="14">
        <v>4769.38</v>
      </c>
      <c r="L10" s="15">
        <v>0</v>
      </c>
      <c r="M10" s="14">
        <f>K10+L10</f>
        <v>4769.38</v>
      </c>
      <c r="N10" s="14">
        <v>436.05</v>
      </c>
      <c r="O10" s="16">
        <v>436.05</v>
      </c>
      <c r="P10" s="16">
        <f>M10-O10</f>
        <v>4333.33</v>
      </c>
      <c r="Q10" s="12"/>
    </row>
    <row r="11" spans="3:17" ht="35.1" customHeight="1" x14ac:dyDescent="0.25">
      <c r="C11" s="11">
        <v>1000</v>
      </c>
      <c r="D11" s="11">
        <v>1100</v>
      </c>
      <c r="E11" s="11">
        <v>113</v>
      </c>
      <c r="F11" s="182" t="s">
        <v>154</v>
      </c>
      <c r="G11" s="12" t="s">
        <v>19</v>
      </c>
      <c r="H11" s="181"/>
      <c r="I11" s="181"/>
      <c r="J11" s="11">
        <v>15</v>
      </c>
      <c r="K11" s="14">
        <v>2593.5</v>
      </c>
      <c r="L11" s="15">
        <v>6.5</v>
      </c>
      <c r="M11" s="14">
        <f t="shared" ref="M11:M13" si="0">K11+L11</f>
        <v>2600</v>
      </c>
      <c r="N11" s="14">
        <v>0</v>
      </c>
      <c r="O11" s="16">
        <v>0</v>
      </c>
      <c r="P11" s="16">
        <f>M11-O11</f>
        <v>2600</v>
      </c>
      <c r="Q11" s="12"/>
    </row>
    <row r="12" spans="3:17" ht="35.1" customHeight="1" x14ac:dyDescent="0.25">
      <c r="C12" s="11">
        <v>1000</v>
      </c>
      <c r="D12" s="11">
        <v>1100</v>
      </c>
      <c r="E12" s="11">
        <v>113</v>
      </c>
      <c r="F12" s="180" t="s">
        <v>155</v>
      </c>
      <c r="G12" s="12" t="s">
        <v>20</v>
      </c>
      <c r="H12" s="181"/>
      <c r="I12" s="181"/>
      <c r="J12" s="11">
        <v>15</v>
      </c>
      <c r="K12" s="14">
        <v>2584</v>
      </c>
      <c r="L12" s="15">
        <v>14</v>
      </c>
      <c r="M12" s="14">
        <f t="shared" si="0"/>
        <v>2598</v>
      </c>
      <c r="N12" s="14">
        <v>0</v>
      </c>
      <c r="O12" s="16">
        <v>0</v>
      </c>
      <c r="P12" s="16">
        <f>M12-O12</f>
        <v>2598</v>
      </c>
      <c r="Q12" s="20"/>
    </row>
    <row r="13" spans="3:17" ht="35.1" customHeight="1" x14ac:dyDescent="0.25">
      <c r="C13" s="11">
        <v>1000</v>
      </c>
      <c r="D13" s="11">
        <v>1100</v>
      </c>
      <c r="E13" s="11">
        <v>113</v>
      </c>
      <c r="F13" s="180" t="s">
        <v>156</v>
      </c>
      <c r="G13" s="12" t="s">
        <v>20</v>
      </c>
      <c r="H13" s="181"/>
      <c r="I13" s="181"/>
      <c r="J13" s="11">
        <v>15</v>
      </c>
      <c r="K13" s="14">
        <v>2584</v>
      </c>
      <c r="L13" s="15">
        <v>14</v>
      </c>
      <c r="M13" s="14">
        <f t="shared" si="0"/>
        <v>2598</v>
      </c>
      <c r="N13" s="14">
        <v>0</v>
      </c>
      <c r="O13" s="16">
        <v>0</v>
      </c>
      <c r="P13" s="16">
        <f>M13-O13</f>
        <v>2598</v>
      </c>
      <c r="Q13" s="20"/>
    </row>
    <row r="14" spans="3:17" ht="35.1" customHeight="1" x14ac:dyDescent="0.25">
      <c r="C14" s="22"/>
      <c r="D14" s="22"/>
      <c r="E14" s="22"/>
      <c r="F14" s="23" t="s">
        <v>21</v>
      </c>
      <c r="G14" s="24"/>
      <c r="H14" s="24"/>
      <c r="I14" s="25"/>
      <c r="J14" s="26"/>
      <c r="K14" s="27">
        <f t="shared" ref="K14:P14" si="1">SUM(K9:K13)</f>
        <v>31441.88</v>
      </c>
      <c r="L14" s="27">
        <f t="shared" si="1"/>
        <v>34.5</v>
      </c>
      <c r="M14" s="27">
        <f t="shared" si="1"/>
        <v>31476.38</v>
      </c>
      <c r="N14" s="27">
        <f t="shared" si="1"/>
        <v>3755.05</v>
      </c>
      <c r="O14" s="27">
        <f t="shared" si="1"/>
        <v>3755.05</v>
      </c>
      <c r="P14" s="27">
        <f t="shared" si="1"/>
        <v>27721.33</v>
      </c>
      <c r="Q14" s="28"/>
    </row>
    <row r="15" spans="3:17" ht="35.1" customHeight="1" x14ac:dyDescent="0.25">
      <c r="C15" s="11">
        <v>1000</v>
      </c>
      <c r="D15" s="11">
        <v>1100</v>
      </c>
      <c r="E15" s="11">
        <v>113</v>
      </c>
      <c r="F15" s="182" t="s">
        <v>159</v>
      </c>
      <c r="G15" s="18" t="s">
        <v>22</v>
      </c>
      <c r="H15" s="181"/>
      <c r="I15" s="181"/>
      <c r="J15" s="11">
        <v>15</v>
      </c>
      <c r="K15" s="16">
        <v>5224</v>
      </c>
      <c r="L15" s="29">
        <v>0</v>
      </c>
      <c r="M15" s="14">
        <f>K15+L15</f>
        <v>5224</v>
      </c>
      <c r="N15" s="16">
        <v>457</v>
      </c>
      <c r="O15" s="30">
        <v>457</v>
      </c>
      <c r="P15" s="16">
        <f>M15-O15</f>
        <v>4767</v>
      </c>
      <c r="Q15" s="31"/>
    </row>
    <row r="16" spans="3:17" ht="35.1" customHeight="1" x14ac:dyDescent="0.25">
      <c r="C16" s="22"/>
      <c r="D16" s="22"/>
      <c r="E16" s="22"/>
      <c r="F16" s="23" t="s">
        <v>23</v>
      </c>
      <c r="G16" s="32"/>
      <c r="H16" s="32"/>
      <c r="I16" s="33"/>
      <c r="J16" s="26"/>
      <c r="K16" s="27">
        <f>K15</f>
        <v>5224</v>
      </c>
      <c r="L16" s="27">
        <f t="shared" ref="L16:P16" si="2">L15</f>
        <v>0</v>
      </c>
      <c r="M16" s="27">
        <f t="shared" si="2"/>
        <v>5224</v>
      </c>
      <c r="N16" s="27">
        <f t="shared" si="2"/>
        <v>457</v>
      </c>
      <c r="O16" s="27">
        <f t="shared" si="2"/>
        <v>457</v>
      </c>
      <c r="P16" s="27">
        <f t="shared" si="2"/>
        <v>4767</v>
      </c>
      <c r="Q16" s="34"/>
    </row>
    <row r="17" spans="3:17" ht="35.1" customHeight="1" x14ac:dyDescent="0.25">
      <c r="C17" s="11">
        <v>1000</v>
      </c>
      <c r="D17" s="11">
        <v>1100</v>
      </c>
      <c r="E17" s="11">
        <v>113</v>
      </c>
      <c r="F17" s="182" t="s">
        <v>158</v>
      </c>
      <c r="G17" s="35" t="s">
        <v>24</v>
      </c>
      <c r="H17" s="181"/>
      <c r="I17" s="181"/>
      <c r="J17" s="11">
        <v>15</v>
      </c>
      <c r="K17" s="16">
        <v>7997.31</v>
      </c>
      <c r="L17" s="29">
        <v>0</v>
      </c>
      <c r="M17" s="14">
        <f>K17+L17</f>
        <v>7997.31</v>
      </c>
      <c r="N17" s="16">
        <v>997.31</v>
      </c>
      <c r="O17" s="30">
        <v>997.31</v>
      </c>
      <c r="P17" s="16">
        <f>M17-O17</f>
        <v>7000</v>
      </c>
      <c r="Q17" s="36"/>
    </row>
    <row r="18" spans="3:17" ht="35.1" customHeight="1" x14ac:dyDescent="0.25">
      <c r="C18" s="22"/>
      <c r="D18" s="22"/>
      <c r="E18" s="22"/>
      <c r="F18" s="23" t="s">
        <v>25</v>
      </c>
      <c r="G18" s="32"/>
      <c r="H18" s="32"/>
      <c r="I18" s="33"/>
      <c r="J18" s="26"/>
      <c r="K18" s="27">
        <f>K17</f>
        <v>7997.31</v>
      </c>
      <c r="L18" s="27">
        <f t="shared" ref="L18:P18" si="3">L17</f>
        <v>0</v>
      </c>
      <c r="M18" s="27">
        <f t="shared" si="3"/>
        <v>7997.31</v>
      </c>
      <c r="N18" s="27">
        <f t="shared" si="3"/>
        <v>997.31</v>
      </c>
      <c r="O18" s="27">
        <f t="shared" si="3"/>
        <v>997.31</v>
      </c>
      <c r="P18" s="27">
        <f t="shared" si="3"/>
        <v>7000</v>
      </c>
      <c r="Q18" s="34"/>
    </row>
    <row r="19" spans="3:17" ht="35.1" customHeight="1" x14ac:dyDescent="0.25">
      <c r="C19" s="11">
        <v>1000</v>
      </c>
      <c r="D19" s="11">
        <v>1100</v>
      </c>
      <c r="E19" s="11">
        <v>113</v>
      </c>
      <c r="F19" s="182" t="s">
        <v>160</v>
      </c>
      <c r="G19" s="35" t="s">
        <v>27</v>
      </c>
      <c r="H19" s="183"/>
      <c r="I19" s="183"/>
      <c r="J19" s="11">
        <v>11</v>
      </c>
      <c r="K19" s="16">
        <v>4301.7299999999996</v>
      </c>
      <c r="L19" s="29">
        <v>0</v>
      </c>
      <c r="M19" s="14">
        <f>K19+L19</f>
        <v>4301.7299999999996</v>
      </c>
      <c r="N19" s="16">
        <v>415.8</v>
      </c>
      <c r="O19" s="16">
        <v>415.8</v>
      </c>
      <c r="P19" s="16">
        <f>M19-O19</f>
        <v>3885.9299999999994</v>
      </c>
      <c r="Q19" s="20"/>
    </row>
    <row r="20" spans="3:17" ht="35.1" customHeight="1" x14ac:dyDescent="0.3">
      <c r="C20" s="11">
        <v>1000</v>
      </c>
      <c r="D20" s="11">
        <v>1100</v>
      </c>
      <c r="E20" s="11">
        <v>113</v>
      </c>
      <c r="F20" s="184" t="s">
        <v>26</v>
      </c>
      <c r="G20" s="18" t="s">
        <v>28</v>
      </c>
      <c r="H20" s="186"/>
      <c r="I20" s="187"/>
      <c r="J20" s="11">
        <v>15</v>
      </c>
      <c r="K20" s="16">
        <v>4659</v>
      </c>
      <c r="L20" s="29">
        <v>0</v>
      </c>
      <c r="M20" s="14">
        <f>K20+L20</f>
        <v>4659</v>
      </c>
      <c r="N20" s="16">
        <v>371</v>
      </c>
      <c r="O20" s="16">
        <v>371</v>
      </c>
      <c r="P20" s="16">
        <f>M20-O20</f>
        <v>4288</v>
      </c>
      <c r="Q20" s="37"/>
    </row>
    <row r="21" spans="3:17" ht="35.1" customHeight="1" x14ac:dyDescent="0.25">
      <c r="C21" s="22"/>
      <c r="D21" s="22"/>
      <c r="E21" s="22"/>
      <c r="F21" s="23" t="s">
        <v>29</v>
      </c>
      <c r="G21" s="32"/>
      <c r="H21" s="32"/>
      <c r="I21" s="33"/>
      <c r="J21" s="22"/>
      <c r="K21" s="27">
        <f>K19+K20</f>
        <v>8960.73</v>
      </c>
      <c r="L21" s="27">
        <f t="shared" ref="L21:P21" si="4">L19+L20</f>
        <v>0</v>
      </c>
      <c r="M21" s="27">
        <f t="shared" si="4"/>
        <v>8960.73</v>
      </c>
      <c r="N21" s="27">
        <f t="shared" si="4"/>
        <v>786.8</v>
      </c>
      <c r="O21" s="27">
        <f t="shared" si="4"/>
        <v>786.8</v>
      </c>
      <c r="P21" s="27">
        <f t="shared" si="4"/>
        <v>8173.9299999999994</v>
      </c>
      <c r="Q21" s="34"/>
    </row>
    <row r="22" spans="3:17" ht="35.1" customHeight="1" x14ac:dyDescent="0.25">
      <c r="C22" s="11">
        <v>1000</v>
      </c>
      <c r="D22" s="11">
        <v>1100</v>
      </c>
      <c r="E22" s="11">
        <v>113</v>
      </c>
      <c r="F22" s="182" t="s">
        <v>161</v>
      </c>
      <c r="G22" s="18" t="s">
        <v>30</v>
      </c>
      <c r="H22" s="181"/>
      <c r="I22" s="181"/>
      <c r="J22" s="11">
        <v>15</v>
      </c>
      <c r="K22" s="16">
        <v>5224</v>
      </c>
      <c r="L22" s="29">
        <v>0</v>
      </c>
      <c r="M22" s="14">
        <f>K22+L22</f>
        <v>5224</v>
      </c>
      <c r="N22" s="16">
        <v>458</v>
      </c>
      <c r="O22" s="30">
        <v>458</v>
      </c>
      <c r="P22" s="16">
        <f>M22-O22</f>
        <v>4766</v>
      </c>
      <c r="Q22" s="20"/>
    </row>
    <row r="23" spans="3:17" ht="35.1" customHeight="1" x14ac:dyDescent="0.25">
      <c r="C23" s="23"/>
      <c r="D23" s="23"/>
      <c r="E23" s="23"/>
      <c r="F23" s="23" t="s">
        <v>31</v>
      </c>
      <c r="G23" s="24"/>
      <c r="H23" s="24"/>
      <c r="I23" s="25"/>
      <c r="J23" s="26"/>
      <c r="K23" s="27">
        <f>K22</f>
        <v>5224</v>
      </c>
      <c r="L23" s="27">
        <f t="shared" ref="L23:P23" si="5">L22</f>
        <v>0</v>
      </c>
      <c r="M23" s="27">
        <f t="shared" si="5"/>
        <v>5224</v>
      </c>
      <c r="N23" s="27">
        <f t="shared" si="5"/>
        <v>458</v>
      </c>
      <c r="O23" s="27">
        <f t="shared" si="5"/>
        <v>458</v>
      </c>
      <c r="P23" s="27">
        <f t="shared" si="5"/>
        <v>4766</v>
      </c>
      <c r="Q23" s="28"/>
    </row>
    <row r="24" spans="3:17" ht="35.1" customHeight="1" x14ac:dyDescent="0.3">
      <c r="C24" s="11">
        <v>1000</v>
      </c>
      <c r="D24" s="11">
        <v>1100</v>
      </c>
      <c r="E24" s="11">
        <v>113</v>
      </c>
      <c r="F24" s="180" t="s">
        <v>162</v>
      </c>
      <c r="G24" s="12" t="s">
        <v>32</v>
      </c>
      <c r="H24" s="181"/>
      <c r="I24" s="181"/>
      <c r="J24" s="11">
        <v>15</v>
      </c>
      <c r="K24" s="16">
        <v>10925</v>
      </c>
      <c r="L24" s="29">
        <v>0</v>
      </c>
      <c r="M24" s="16">
        <f>K24+L24</f>
        <v>10925</v>
      </c>
      <c r="N24" s="16">
        <v>1613</v>
      </c>
      <c r="O24" s="30">
        <v>1613</v>
      </c>
      <c r="P24" s="16">
        <f>M24-O24</f>
        <v>9312</v>
      </c>
      <c r="Q24" s="37"/>
    </row>
    <row r="25" spans="3:17" ht="35.1" customHeight="1" x14ac:dyDescent="0.25">
      <c r="C25" s="11">
        <v>1000</v>
      </c>
      <c r="D25" s="11">
        <v>1100</v>
      </c>
      <c r="E25" s="11">
        <v>113</v>
      </c>
      <c r="F25" s="180" t="s">
        <v>163</v>
      </c>
      <c r="G25" s="12" t="s">
        <v>33</v>
      </c>
      <c r="H25" s="181"/>
      <c r="I25" s="181"/>
      <c r="J25" s="11">
        <v>15</v>
      </c>
      <c r="K25" s="14">
        <v>2593.5</v>
      </c>
      <c r="L25" s="15">
        <v>6.5</v>
      </c>
      <c r="M25" s="14">
        <f t="shared" ref="M25" si="6">K25+L25</f>
        <v>2600</v>
      </c>
      <c r="N25" s="14">
        <v>0</v>
      </c>
      <c r="O25" s="16">
        <v>0</v>
      </c>
      <c r="P25" s="16">
        <f>M25-O25</f>
        <v>2600</v>
      </c>
      <c r="Q25" s="20"/>
    </row>
    <row r="26" spans="3:17" ht="35.1" customHeight="1" x14ac:dyDescent="0.25">
      <c r="C26" s="23"/>
      <c r="D26" s="23"/>
      <c r="E26" s="23"/>
      <c r="F26" s="23" t="s">
        <v>34</v>
      </c>
      <c r="G26" s="24"/>
      <c r="H26" s="24"/>
      <c r="I26" s="25"/>
      <c r="J26" s="26"/>
      <c r="K26" s="27">
        <f>SUM(K24:K25)</f>
        <v>13518.5</v>
      </c>
      <c r="L26" s="27">
        <f>L24+L25</f>
        <v>6.5</v>
      </c>
      <c r="M26" s="27">
        <f>SUM(M24:M25)</f>
        <v>13525</v>
      </c>
      <c r="N26" s="27">
        <f>SUM(N24:N25)</f>
        <v>1613</v>
      </c>
      <c r="O26" s="27">
        <f>SUM(O24:O25)</f>
        <v>1613</v>
      </c>
      <c r="P26" s="27">
        <f>SUM(P24:P25)</f>
        <v>11912</v>
      </c>
      <c r="Q26" s="28"/>
    </row>
    <row r="27" spans="3:17" x14ac:dyDescent="0.25">
      <c r="C27" s="38"/>
      <c r="D27" s="38"/>
      <c r="E27" s="38"/>
      <c r="F27" s="39"/>
      <c r="G27" s="40"/>
      <c r="H27" s="40"/>
      <c r="I27" s="41"/>
      <c r="J27" s="42"/>
      <c r="K27" s="42"/>
      <c r="L27" s="43"/>
      <c r="M27" s="42"/>
      <c r="N27" s="42"/>
      <c r="O27" s="42"/>
      <c r="P27" s="42"/>
      <c r="Q27" s="44"/>
    </row>
    <row r="28" spans="3:17" ht="18" x14ac:dyDescent="0.25">
      <c r="C28" s="38"/>
      <c r="D28" s="38"/>
      <c r="E28" s="38"/>
      <c r="F28" s="232" t="s">
        <v>0</v>
      </c>
      <c r="G28" s="232"/>
      <c r="H28" s="232"/>
      <c r="I28" s="232"/>
      <c r="J28" s="42"/>
      <c r="K28" s="42"/>
      <c r="L28" s="43"/>
      <c r="M28" s="42"/>
      <c r="N28" s="42"/>
      <c r="O28" s="42"/>
      <c r="P28" s="42"/>
      <c r="Q28" s="44"/>
    </row>
    <row r="29" spans="3:17" ht="18" x14ac:dyDescent="0.25">
      <c r="C29" s="4"/>
      <c r="D29" s="2"/>
      <c r="E29" s="2"/>
      <c r="F29" s="232" t="s">
        <v>1</v>
      </c>
      <c r="G29" s="232"/>
      <c r="H29" s="232"/>
      <c r="I29" s="232"/>
      <c r="J29" s="232" t="s">
        <v>151</v>
      </c>
      <c r="K29" s="232"/>
      <c r="L29" s="232"/>
      <c r="M29" s="232"/>
      <c r="N29" s="232"/>
      <c r="O29" s="232"/>
      <c r="P29" s="232"/>
      <c r="Q29" s="2"/>
    </row>
    <row r="30" spans="3:17" ht="18" x14ac:dyDescent="0.25">
      <c r="C30" s="5"/>
      <c r="D30" s="2"/>
      <c r="E30" s="2"/>
      <c r="F30" s="251"/>
      <c r="G30" s="251"/>
      <c r="H30" s="251"/>
      <c r="I30" s="251"/>
      <c r="J30" s="45"/>
      <c r="K30" s="45"/>
      <c r="L30" s="46"/>
      <c r="M30" s="45"/>
      <c r="N30" s="45"/>
      <c r="O30" s="45"/>
      <c r="P30" s="45"/>
      <c r="Q30" s="2"/>
    </row>
    <row r="31" spans="3:17" ht="15" customHeight="1" x14ac:dyDescent="0.25">
      <c r="C31" s="245" t="s">
        <v>8</v>
      </c>
      <c r="D31" s="245" t="s">
        <v>9</v>
      </c>
      <c r="E31" s="252" t="s">
        <v>10</v>
      </c>
      <c r="F31" s="242" t="s">
        <v>2</v>
      </c>
      <c r="G31" s="237" t="s">
        <v>35</v>
      </c>
      <c r="H31" s="237" t="s">
        <v>157</v>
      </c>
      <c r="I31" s="237" t="s">
        <v>4</v>
      </c>
      <c r="J31" s="255" t="s">
        <v>11</v>
      </c>
      <c r="K31" s="245" t="s">
        <v>12</v>
      </c>
      <c r="L31" s="249" t="s">
        <v>36</v>
      </c>
      <c r="M31" s="242" t="s">
        <v>37</v>
      </c>
      <c r="N31" s="245" t="s">
        <v>15</v>
      </c>
      <c r="O31" s="252" t="s">
        <v>16</v>
      </c>
      <c r="P31" s="258" t="s">
        <v>6</v>
      </c>
      <c r="Q31" s="254" t="s">
        <v>7</v>
      </c>
    </row>
    <row r="32" spans="3:17" x14ac:dyDescent="0.25">
      <c r="C32" s="246"/>
      <c r="D32" s="246"/>
      <c r="E32" s="253"/>
      <c r="F32" s="244"/>
      <c r="G32" s="239"/>
      <c r="H32" s="239"/>
      <c r="I32" s="239"/>
      <c r="J32" s="256"/>
      <c r="K32" s="246"/>
      <c r="L32" s="250"/>
      <c r="M32" s="244"/>
      <c r="N32" s="246"/>
      <c r="O32" s="253"/>
      <c r="P32" s="258"/>
      <c r="Q32" s="254"/>
    </row>
    <row r="33" spans="3:17" ht="35.1" customHeight="1" x14ac:dyDescent="0.25">
      <c r="C33" s="47">
        <v>1000</v>
      </c>
      <c r="D33" s="47">
        <v>1100</v>
      </c>
      <c r="E33" s="47">
        <v>113</v>
      </c>
      <c r="F33" s="188" t="s">
        <v>164</v>
      </c>
      <c r="G33" s="48" t="s">
        <v>38</v>
      </c>
      <c r="H33" s="181"/>
      <c r="I33" s="181"/>
      <c r="J33" s="47">
        <v>15</v>
      </c>
      <c r="K33" s="16">
        <v>7997.31</v>
      </c>
      <c r="L33" s="29">
        <v>0</v>
      </c>
      <c r="M33" s="14">
        <f>K33+L33</f>
        <v>7997.31</v>
      </c>
      <c r="N33" s="16">
        <v>997.31</v>
      </c>
      <c r="O33" s="30">
        <v>997.31</v>
      </c>
      <c r="P33" s="16">
        <f>M33-O33</f>
        <v>7000</v>
      </c>
      <c r="Q33" s="52"/>
    </row>
    <row r="34" spans="3:17" ht="35.1" customHeight="1" x14ac:dyDescent="0.25">
      <c r="C34" s="11">
        <v>1000</v>
      </c>
      <c r="D34" s="11">
        <v>1100</v>
      </c>
      <c r="E34" s="11">
        <v>113</v>
      </c>
      <c r="F34" s="53"/>
      <c r="G34" s="12" t="s">
        <v>39</v>
      </c>
      <c r="H34" s="12"/>
      <c r="I34" s="189"/>
      <c r="J34" s="11"/>
      <c r="K34" s="14"/>
      <c r="L34" s="54"/>
      <c r="M34" s="14">
        <v>0</v>
      </c>
      <c r="N34" s="14"/>
      <c r="O34" s="14"/>
      <c r="P34" s="14">
        <v>0</v>
      </c>
      <c r="Q34" s="20"/>
    </row>
    <row r="35" spans="3:17" ht="35.1" customHeight="1" x14ac:dyDescent="0.25">
      <c r="C35" s="23"/>
      <c r="D35" s="23"/>
      <c r="E35" s="23"/>
      <c r="F35" s="23" t="s">
        <v>40</v>
      </c>
      <c r="G35" s="24"/>
      <c r="H35" s="24"/>
      <c r="I35" s="25"/>
      <c r="J35" s="26"/>
      <c r="K35" s="27">
        <f>K33+K34</f>
        <v>7997.31</v>
      </c>
      <c r="L35" s="27">
        <f t="shared" ref="L35:P35" si="7">L33+L34</f>
        <v>0</v>
      </c>
      <c r="M35" s="27">
        <f t="shared" si="7"/>
        <v>7997.31</v>
      </c>
      <c r="N35" s="27">
        <f t="shared" si="7"/>
        <v>997.31</v>
      </c>
      <c r="O35" s="27">
        <f t="shared" si="7"/>
        <v>997.31</v>
      </c>
      <c r="P35" s="27">
        <f t="shared" si="7"/>
        <v>7000</v>
      </c>
      <c r="Q35" s="28"/>
    </row>
    <row r="36" spans="3:17" ht="35.1" customHeight="1" x14ac:dyDescent="0.25">
      <c r="C36" s="55">
        <v>1000</v>
      </c>
      <c r="D36" s="56">
        <v>1100</v>
      </c>
      <c r="E36" s="56">
        <v>113</v>
      </c>
      <c r="F36" s="190" t="s">
        <v>165</v>
      </c>
      <c r="G36" s="56" t="s">
        <v>41</v>
      </c>
      <c r="H36" s="181"/>
      <c r="I36" s="181"/>
      <c r="J36" s="11">
        <v>15</v>
      </c>
      <c r="K36" s="14">
        <v>6252</v>
      </c>
      <c r="L36" s="54">
        <v>0</v>
      </c>
      <c r="M36" s="14">
        <f>K36+L36</f>
        <v>6252</v>
      </c>
      <c r="N36" s="14">
        <v>636</v>
      </c>
      <c r="O36" s="14">
        <v>636</v>
      </c>
      <c r="P36" s="14">
        <f>M36-O36</f>
        <v>5616</v>
      </c>
      <c r="Q36" s="57"/>
    </row>
    <row r="37" spans="3:17" ht="35.1" customHeight="1" x14ac:dyDescent="0.25">
      <c r="C37" s="55">
        <v>1000</v>
      </c>
      <c r="D37" s="56">
        <v>1100</v>
      </c>
      <c r="E37" s="56">
        <v>113</v>
      </c>
      <c r="F37" s="191" t="s">
        <v>42</v>
      </c>
      <c r="G37" s="56" t="s">
        <v>43</v>
      </c>
      <c r="H37" s="192"/>
      <c r="I37" s="56"/>
      <c r="J37" s="11">
        <v>15</v>
      </c>
      <c r="K37" s="16">
        <v>2255.39</v>
      </c>
      <c r="L37" s="58">
        <v>44.61</v>
      </c>
      <c r="M37" s="14">
        <f>K37+L37</f>
        <v>2300</v>
      </c>
      <c r="N37" s="16"/>
      <c r="O37" s="16"/>
      <c r="P37" s="14">
        <v>2300</v>
      </c>
      <c r="Q37" s="57"/>
    </row>
    <row r="38" spans="3:17" ht="35.1" customHeight="1" x14ac:dyDescent="0.25">
      <c r="C38" s="59"/>
      <c r="D38" s="59"/>
      <c r="E38" s="59"/>
      <c r="F38" s="23" t="s">
        <v>44</v>
      </c>
      <c r="G38" s="24"/>
      <c r="H38" s="24"/>
      <c r="I38" s="25"/>
      <c r="J38" s="60"/>
      <c r="K38" s="27">
        <f>K36+K37</f>
        <v>8507.39</v>
      </c>
      <c r="L38" s="27">
        <f t="shared" ref="L38:O38" si="8">L36+L37</f>
        <v>44.61</v>
      </c>
      <c r="M38" s="27">
        <f t="shared" si="8"/>
        <v>8552</v>
      </c>
      <c r="N38" s="27">
        <f t="shared" si="8"/>
        <v>636</v>
      </c>
      <c r="O38" s="27">
        <f t="shared" si="8"/>
        <v>636</v>
      </c>
      <c r="P38" s="27">
        <f>P36+P37</f>
        <v>7916</v>
      </c>
      <c r="Q38" s="28"/>
    </row>
    <row r="39" spans="3:17" ht="35.1" customHeight="1" x14ac:dyDescent="0.25">
      <c r="C39" s="61">
        <v>1000</v>
      </c>
      <c r="D39" s="61">
        <v>1100</v>
      </c>
      <c r="E39" s="61">
        <v>113</v>
      </c>
      <c r="F39" s="180" t="s">
        <v>166</v>
      </c>
      <c r="G39" s="62" t="s">
        <v>45</v>
      </c>
      <c r="H39" s="181"/>
      <c r="I39" s="181"/>
      <c r="J39" s="61">
        <v>15</v>
      </c>
      <c r="K39" s="16">
        <v>5866</v>
      </c>
      <c r="L39" s="29">
        <v>0</v>
      </c>
      <c r="M39" s="16">
        <f>K39+L39</f>
        <v>5866</v>
      </c>
      <c r="N39" s="16">
        <v>567</v>
      </c>
      <c r="O39" s="16">
        <v>567</v>
      </c>
      <c r="P39" s="16">
        <f>M39-O39</f>
        <v>5299</v>
      </c>
      <c r="Q39" s="63"/>
    </row>
    <row r="40" spans="3:17" ht="35.1" customHeight="1" x14ac:dyDescent="0.25">
      <c r="C40" s="11">
        <v>1000</v>
      </c>
      <c r="D40" s="11">
        <v>1100</v>
      </c>
      <c r="E40" s="11">
        <v>113</v>
      </c>
      <c r="F40" s="180" t="s">
        <v>167</v>
      </c>
      <c r="G40" s="12" t="s">
        <v>46</v>
      </c>
      <c r="H40" s="181"/>
      <c r="I40" s="181"/>
      <c r="J40" s="11">
        <v>15</v>
      </c>
      <c r="K40" s="16">
        <v>4509.7</v>
      </c>
      <c r="L40" s="29">
        <v>0</v>
      </c>
      <c r="M40" s="16">
        <f t="shared" ref="M40:M41" si="9">K40+L40</f>
        <v>4509.7</v>
      </c>
      <c r="N40" s="16">
        <v>355.7</v>
      </c>
      <c r="O40" s="16">
        <v>355.7</v>
      </c>
      <c r="P40" s="16">
        <f>M40-O40</f>
        <v>4154</v>
      </c>
      <c r="Q40" s="20"/>
    </row>
    <row r="41" spans="3:17" ht="35.1" customHeight="1" x14ac:dyDescent="0.25">
      <c r="C41" s="11">
        <v>1000</v>
      </c>
      <c r="D41" s="11">
        <v>1100</v>
      </c>
      <c r="E41" s="11">
        <v>113</v>
      </c>
      <c r="F41" s="180" t="s">
        <v>168</v>
      </c>
      <c r="G41" s="12" t="s">
        <v>47</v>
      </c>
      <c r="H41" s="181"/>
      <c r="I41" s="181"/>
      <c r="J41" s="11">
        <v>15</v>
      </c>
      <c r="K41" s="14">
        <v>2593.5</v>
      </c>
      <c r="L41" s="15">
        <v>6.5</v>
      </c>
      <c r="M41" s="14">
        <f t="shared" si="9"/>
        <v>2600</v>
      </c>
      <c r="N41" s="14">
        <v>0</v>
      </c>
      <c r="O41" s="16">
        <v>0</v>
      </c>
      <c r="P41" s="16">
        <f>M41-O41</f>
        <v>2600</v>
      </c>
      <c r="Q41" s="57"/>
    </row>
    <row r="42" spans="3:17" ht="35.1" customHeight="1" x14ac:dyDescent="0.25">
      <c r="C42" s="59"/>
      <c r="D42" s="59"/>
      <c r="E42" s="59"/>
      <c r="F42" s="23" t="s">
        <v>48</v>
      </c>
      <c r="G42" s="24"/>
      <c r="H42" s="24"/>
      <c r="I42" s="25"/>
      <c r="J42" s="60"/>
      <c r="K42" s="27">
        <f>SUM(K39:K41)</f>
        <v>12969.2</v>
      </c>
      <c r="L42" s="27">
        <f t="shared" ref="L42" si="10">SUM(L39:L41)</f>
        <v>6.5</v>
      </c>
      <c r="M42" s="27">
        <f>SUM(M39:M41)</f>
        <v>12975.7</v>
      </c>
      <c r="N42" s="27">
        <f>SUM(N39:N41)</f>
        <v>922.7</v>
      </c>
      <c r="O42" s="27">
        <f>SUM(O39:O41)</f>
        <v>922.7</v>
      </c>
      <c r="P42" s="27">
        <f>SUM(P39:P41)</f>
        <v>12053</v>
      </c>
      <c r="Q42" s="28"/>
    </row>
    <row r="43" spans="3:17" ht="35.1" customHeight="1" x14ac:dyDescent="0.25">
      <c r="C43" s="11">
        <v>1000</v>
      </c>
      <c r="D43" s="11">
        <v>1100</v>
      </c>
      <c r="E43" s="11">
        <v>113</v>
      </c>
      <c r="F43" s="182" t="s">
        <v>169</v>
      </c>
      <c r="G43" s="35" t="s">
        <v>49</v>
      </c>
      <c r="H43" s="181"/>
      <c r="I43" s="181"/>
      <c r="J43" s="11">
        <v>15</v>
      </c>
      <c r="K43" s="14">
        <v>6252</v>
      </c>
      <c r="L43" s="54">
        <v>0</v>
      </c>
      <c r="M43" s="14">
        <f>K43+L43</f>
        <v>6252</v>
      </c>
      <c r="N43" s="14">
        <v>636</v>
      </c>
      <c r="O43" s="14">
        <v>636</v>
      </c>
      <c r="P43" s="14">
        <f t="shared" ref="P43" si="11">M43-O43</f>
        <v>5616</v>
      </c>
      <c r="Q43" s="65"/>
    </row>
    <row r="44" spans="3:17" ht="35.1" customHeight="1" x14ac:dyDescent="0.25">
      <c r="C44" s="11">
        <v>1000</v>
      </c>
      <c r="D44" s="11">
        <v>1100</v>
      </c>
      <c r="E44" s="11">
        <v>113</v>
      </c>
      <c r="F44" s="21"/>
      <c r="G44" s="35" t="s">
        <v>50</v>
      </c>
      <c r="H44" s="35"/>
      <c r="I44" s="92"/>
      <c r="J44" s="11"/>
      <c r="K44" s="14"/>
      <c r="L44" s="54"/>
      <c r="M44" s="14">
        <f t="shared" ref="M44:M45" si="12">K44+L44</f>
        <v>0</v>
      </c>
      <c r="N44" s="14"/>
      <c r="O44" s="64"/>
      <c r="P44" s="14">
        <f>M44-O44</f>
        <v>0</v>
      </c>
      <c r="Q44" s="66"/>
    </row>
    <row r="45" spans="3:17" ht="35.1" customHeight="1" x14ac:dyDescent="0.25">
      <c r="C45" s="11">
        <v>1000</v>
      </c>
      <c r="D45" s="11">
        <v>1100</v>
      </c>
      <c r="E45" s="11">
        <v>113</v>
      </c>
      <c r="F45" s="182" t="s">
        <v>170</v>
      </c>
      <c r="G45" s="35" t="s">
        <v>39</v>
      </c>
      <c r="H45" s="181"/>
      <c r="I45" s="181"/>
      <c r="J45" s="11">
        <v>15</v>
      </c>
      <c r="K45" s="14">
        <v>2593.5</v>
      </c>
      <c r="L45" s="15">
        <v>6.5</v>
      </c>
      <c r="M45" s="14">
        <f t="shared" si="12"/>
        <v>2600</v>
      </c>
      <c r="N45" s="14">
        <v>0</v>
      </c>
      <c r="O45" s="16">
        <v>0</v>
      </c>
      <c r="P45" s="16">
        <f>M45-O45</f>
        <v>2600</v>
      </c>
      <c r="Q45" s="65"/>
    </row>
    <row r="46" spans="3:17" ht="35.1" customHeight="1" x14ac:dyDescent="0.25">
      <c r="C46" s="22"/>
      <c r="D46" s="22"/>
      <c r="E46" s="22"/>
      <c r="F46" s="67" t="s">
        <v>51</v>
      </c>
      <c r="G46" s="68"/>
      <c r="H46" s="68"/>
      <c r="I46" s="33"/>
      <c r="J46" s="22"/>
      <c r="K46" s="27">
        <f>SUM(K43:K45)</f>
        <v>8845.5</v>
      </c>
      <c r="L46" s="27">
        <f t="shared" ref="L46:P46" si="13">SUM(L43:L45)</f>
        <v>6.5</v>
      </c>
      <c r="M46" s="27">
        <f t="shared" si="13"/>
        <v>8852</v>
      </c>
      <c r="N46" s="27">
        <f t="shared" si="13"/>
        <v>636</v>
      </c>
      <c r="O46" s="27">
        <f t="shared" si="13"/>
        <v>636</v>
      </c>
      <c r="P46" s="27">
        <f t="shared" si="13"/>
        <v>8216</v>
      </c>
      <c r="Q46" s="68"/>
    </row>
    <row r="47" spans="3:17" x14ac:dyDescent="0.25">
      <c r="C47" s="38"/>
      <c r="D47" s="38"/>
      <c r="E47" s="38"/>
      <c r="F47" s="39"/>
      <c r="G47" s="40"/>
      <c r="H47" s="40"/>
      <c r="I47" s="41"/>
      <c r="J47" s="42"/>
      <c r="K47" s="42"/>
      <c r="L47" s="43"/>
      <c r="M47" s="42"/>
      <c r="N47" s="42"/>
      <c r="O47" s="42"/>
      <c r="P47" s="42"/>
      <c r="Q47" s="44"/>
    </row>
    <row r="48" spans="3:17" ht="18" x14ac:dyDescent="0.25">
      <c r="C48" s="38"/>
      <c r="D48" s="38"/>
      <c r="E48" s="38"/>
      <c r="F48" s="232" t="s">
        <v>0</v>
      </c>
      <c r="G48" s="232"/>
      <c r="H48" s="232"/>
      <c r="I48" s="232"/>
      <c r="J48" s="42"/>
      <c r="K48" s="42"/>
      <c r="L48" s="43"/>
      <c r="M48" s="42"/>
      <c r="N48" s="42"/>
      <c r="O48" s="42"/>
      <c r="P48" s="42"/>
      <c r="Q48" s="44"/>
    </row>
    <row r="49" spans="3:17" ht="18" x14ac:dyDescent="0.25">
      <c r="C49" s="4"/>
      <c r="D49" s="2"/>
      <c r="E49" s="2"/>
      <c r="F49" s="232" t="s">
        <v>1</v>
      </c>
      <c r="G49" s="232"/>
      <c r="H49" s="232"/>
      <c r="I49" s="232"/>
      <c r="J49" s="232" t="s">
        <v>151</v>
      </c>
      <c r="K49" s="232"/>
      <c r="L49" s="232"/>
      <c r="M49" s="232"/>
      <c r="N49" s="232"/>
      <c r="O49" s="232"/>
      <c r="P49" s="232"/>
      <c r="Q49" s="2"/>
    </row>
    <row r="50" spans="3:17" ht="18" x14ac:dyDescent="0.25">
      <c r="C50" s="5"/>
      <c r="D50" s="2"/>
      <c r="E50" s="2"/>
      <c r="F50" s="232"/>
      <c r="G50" s="232"/>
      <c r="H50" s="232"/>
      <c r="I50" s="232"/>
      <c r="J50" s="45"/>
      <c r="K50" s="45"/>
      <c r="L50" s="46"/>
      <c r="M50" s="45"/>
      <c r="N50" s="45"/>
      <c r="O50" s="45"/>
      <c r="P50" s="45"/>
      <c r="Q50" s="2"/>
    </row>
    <row r="51" spans="3:17" ht="15" customHeight="1" x14ac:dyDescent="0.25">
      <c r="C51" s="245" t="s">
        <v>8</v>
      </c>
      <c r="D51" s="245" t="s">
        <v>9</v>
      </c>
      <c r="E51" s="245" t="s">
        <v>10</v>
      </c>
      <c r="F51" s="242" t="s">
        <v>2</v>
      </c>
      <c r="G51" s="237" t="s">
        <v>35</v>
      </c>
      <c r="H51" s="175"/>
      <c r="I51" s="237" t="s">
        <v>4</v>
      </c>
      <c r="J51" s="247" t="s">
        <v>11</v>
      </c>
      <c r="K51" s="69" t="s">
        <v>52</v>
      </c>
      <c r="L51" s="70"/>
      <c r="M51" s="71"/>
      <c r="N51" s="260"/>
      <c r="O51" s="261"/>
      <c r="P51" s="237" t="s">
        <v>6</v>
      </c>
      <c r="Q51" s="242" t="s">
        <v>7</v>
      </c>
    </row>
    <row r="52" spans="3:17" ht="15" customHeight="1" x14ac:dyDescent="0.25">
      <c r="C52" s="257"/>
      <c r="D52" s="257"/>
      <c r="E52" s="257"/>
      <c r="F52" s="243"/>
      <c r="G52" s="238"/>
      <c r="H52" s="176" t="s">
        <v>157</v>
      </c>
      <c r="I52" s="238"/>
      <c r="J52" s="259"/>
      <c r="K52" s="247" t="s">
        <v>12</v>
      </c>
      <c r="L52" s="262" t="s">
        <v>36</v>
      </c>
      <c r="M52" s="264" t="s">
        <v>37</v>
      </c>
      <c r="N52" s="245" t="s">
        <v>15</v>
      </c>
      <c r="O52" s="245" t="s">
        <v>16</v>
      </c>
      <c r="P52" s="238"/>
      <c r="Q52" s="243"/>
    </row>
    <row r="53" spans="3:17" x14ac:dyDescent="0.25">
      <c r="C53" s="246"/>
      <c r="D53" s="246"/>
      <c r="E53" s="246"/>
      <c r="F53" s="244"/>
      <c r="G53" s="239"/>
      <c r="H53" s="65"/>
      <c r="I53" s="239"/>
      <c r="J53" s="248"/>
      <c r="K53" s="248"/>
      <c r="L53" s="263"/>
      <c r="M53" s="265"/>
      <c r="N53" s="246"/>
      <c r="O53" s="246"/>
      <c r="P53" s="239"/>
      <c r="Q53" s="244"/>
    </row>
    <row r="54" spans="3:17" ht="35.1" customHeight="1" x14ac:dyDescent="0.25">
      <c r="C54" s="11">
        <v>1000</v>
      </c>
      <c r="D54" s="11">
        <v>1100</v>
      </c>
      <c r="E54" s="11">
        <v>113</v>
      </c>
      <c r="F54" s="181" t="s">
        <v>171</v>
      </c>
      <c r="G54" s="92" t="s">
        <v>53</v>
      </c>
      <c r="H54" s="181"/>
      <c r="I54" s="181"/>
      <c r="J54" s="11">
        <v>15</v>
      </c>
      <c r="K54" s="14">
        <v>6252</v>
      </c>
      <c r="L54" s="54">
        <v>0</v>
      </c>
      <c r="M54" s="14">
        <f>K54+L54</f>
        <v>6252</v>
      </c>
      <c r="N54" s="14">
        <v>636</v>
      </c>
      <c r="O54" s="14">
        <v>636</v>
      </c>
      <c r="P54" s="14">
        <f t="shared" ref="P54:P63" si="14">M54-O54</f>
        <v>5616</v>
      </c>
      <c r="Q54" s="72"/>
    </row>
    <row r="55" spans="3:17" ht="35.1" customHeight="1" x14ac:dyDescent="0.25">
      <c r="C55" s="11">
        <v>1000</v>
      </c>
      <c r="D55" s="11">
        <v>1100</v>
      </c>
      <c r="E55" s="11">
        <v>113</v>
      </c>
      <c r="F55" s="181" t="s">
        <v>172</v>
      </c>
      <c r="G55" s="198" t="s">
        <v>54</v>
      </c>
      <c r="H55" s="181"/>
      <c r="I55" s="181"/>
      <c r="J55" s="11">
        <v>15</v>
      </c>
      <c r="K55" s="14">
        <v>4596</v>
      </c>
      <c r="L55" s="54">
        <v>0</v>
      </c>
      <c r="M55" s="14">
        <f>K55+L55</f>
        <v>4596</v>
      </c>
      <c r="N55" s="14">
        <v>365</v>
      </c>
      <c r="O55" s="14">
        <v>365</v>
      </c>
      <c r="P55" s="14">
        <f t="shared" si="14"/>
        <v>4231</v>
      </c>
      <c r="Q55" s="72"/>
    </row>
    <row r="56" spans="3:17" ht="35.1" customHeight="1" x14ac:dyDescent="0.25">
      <c r="C56" s="11">
        <v>1000</v>
      </c>
      <c r="D56" s="11">
        <v>1100</v>
      </c>
      <c r="E56" s="11">
        <v>113</v>
      </c>
      <c r="F56" s="181" t="s">
        <v>173</v>
      </c>
      <c r="G56" s="198" t="s">
        <v>55</v>
      </c>
      <c r="H56" s="181"/>
      <c r="I56" s="181"/>
      <c r="J56" s="11">
        <v>15</v>
      </c>
      <c r="K56" s="16">
        <v>2317</v>
      </c>
      <c r="L56" s="29">
        <v>41</v>
      </c>
      <c r="M56" s="14">
        <f>K56+L56</f>
        <v>2358</v>
      </c>
      <c r="N56" s="16">
        <v>0</v>
      </c>
      <c r="O56" s="16">
        <v>0</v>
      </c>
      <c r="P56" s="14">
        <f t="shared" si="14"/>
        <v>2358</v>
      </c>
      <c r="Q56" s="72"/>
    </row>
    <row r="57" spans="3:17" ht="35.1" customHeight="1" x14ac:dyDescent="0.25">
      <c r="C57" s="11">
        <v>1000</v>
      </c>
      <c r="D57" s="11">
        <v>1100</v>
      </c>
      <c r="E57" s="11">
        <v>113</v>
      </c>
      <c r="F57" s="181" t="s">
        <v>174</v>
      </c>
      <c r="G57" s="92" t="s">
        <v>20</v>
      </c>
      <c r="H57" s="181"/>
      <c r="I57" s="181"/>
      <c r="J57" s="11">
        <v>15</v>
      </c>
      <c r="K57" s="14">
        <v>2509</v>
      </c>
      <c r="L57" s="54">
        <v>14</v>
      </c>
      <c r="M57" s="14">
        <f t="shared" ref="M57:M63" si="15">K57+L57</f>
        <v>2523</v>
      </c>
      <c r="N57" s="14">
        <v>0</v>
      </c>
      <c r="O57" s="16">
        <v>0</v>
      </c>
      <c r="P57" s="14">
        <f t="shared" si="14"/>
        <v>2523</v>
      </c>
      <c r="Q57" s="20"/>
    </row>
    <row r="58" spans="3:17" ht="35.1" customHeight="1" x14ac:dyDescent="0.25">
      <c r="C58" s="11">
        <v>1000</v>
      </c>
      <c r="D58" s="11">
        <v>1100</v>
      </c>
      <c r="E58" s="11">
        <v>113</v>
      </c>
      <c r="F58" s="184"/>
      <c r="G58" s="92" t="s">
        <v>56</v>
      </c>
      <c r="H58" s="193"/>
      <c r="I58" s="193"/>
      <c r="J58" s="11"/>
      <c r="K58" s="14"/>
      <c r="L58" s="54"/>
      <c r="M58" s="14">
        <f t="shared" si="15"/>
        <v>0</v>
      </c>
      <c r="N58" s="14">
        <v>0</v>
      </c>
      <c r="O58" s="16">
        <v>0</v>
      </c>
      <c r="P58" s="14">
        <f t="shared" si="14"/>
        <v>0</v>
      </c>
      <c r="Q58" s="20"/>
    </row>
    <row r="59" spans="3:17" ht="35.1" customHeight="1" x14ac:dyDescent="0.25">
      <c r="C59" s="11">
        <v>1000</v>
      </c>
      <c r="D59" s="11">
        <v>1100</v>
      </c>
      <c r="E59" s="11">
        <v>113</v>
      </c>
      <c r="F59" s="184"/>
      <c r="G59" s="92" t="s">
        <v>20</v>
      </c>
      <c r="H59" s="193"/>
      <c r="I59" s="194"/>
      <c r="J59" s="11"/>
      <c r="K59" s="14"/>
      <c r="L59" s="14"/>
      <c r="M59" s="14">
        <f t="shared" si="15"/>
        <v>0</v>
      </c>
      <c r="N59" s="14">
        <v>0</v>
      </c>
      <c r="O59" s="16">
        <v>0</v>
      </c>
      <c r="P59" s="14">
        <f t="shared" si="14"/>
        <v>0</v>
      </c>
      <c r="Q59" s="20"/>
    </row>
    <row r="60" spans="3:17" ht="35.1" customHeight="1" x14ac:dyDescent="0.25">
      <c r="C60" s="11">
        <v>1000</v>
      </c>
      <c r="D60" s="11">
        <v>1100</v>
      </c>
      <c r="E60" s="11">
        <v>113</v>
      </c>
      <c r="F60" s="92" t="s">
        <v>57</v>
      </c>
      <c r="G60" s="198" t="s">
        <v>58</v>
      </c>
      <c r="H60" s="195"/>
      <c r="I60" s="92"/>
      <c r="J60" s="11">
        <v>15</v>
      </c>
      <c r="K60" s="14">
        <v>4596</v>
      </c>
      <c r="L60" s="54">
        <v>0</v>
      </c>
      <c r="M60" s="14">
        <f t="shared" si="15"/>
        <v>4596</v>
      </c>
      <c r="N60" s="14">
        <v>365</v>
      </c>
      <c r="O60" s="14">
        <v>365</v>
      </c>
      <c r="P60" s="14">
        <f t="shared" si="14"/>
        <v>4231</v>
      </c>
      <c r="Q60" s="20"/>
    </row>
    <row r="61" spans="3:17" ht="35.1" customHeight="1" x14ac:dyDescent="0.25">
      <c r="C61" s="11">
        <v>1000</v>
      </c>
      <c r="D61" s="11">
        <v>1100</v>
      </c>
      <c r="E61" s="11">
        <v>113</v>
      </c>
      <c r="F61" s="184"/>
      <c r="G61" s="56" t="s">
        <v>60</v>
      </c>
      <c r="H61" s="199"/>
      <c r="I61" s="92"/>
      <c r="J61" s="11"/>
      <c r="K61" s="14"/>
      <c r="L61" s="54"/>
      <c r="M61" s="14">
        <f t="shared" si="15"/>
        <v>0</v>
      </c>
      <c r="N61" s="14"/>
      <c r="O61" s="14"/>
      <c r="P61" s="14">
        <f t="shared" si="14"/>
        <v>0</v>
      </c>
      <c r="Q61" s="72"/>
    </row>
    <row r="62" spans="3:17" ht="35.1" customHeight="1" x14ac:dyDescent="0.25">
      <c r="C62" s="11">
        <v>1000</v>
      </c>
      <c r="D62" s="11">
        <v>1100</v>
      </c>
      <c r="E62" s="11">
        <v>113</v>
      </c>
      <c r="F62" s="92" t="s">
        <v>61</v>
      </c>
      <c r="G62" s="56" t="s">
        <v>62</v>
      </c>
      <c r="H62" s="195"/>
      <c r="I62" s="92"/>
      <c r="J62" s="11">
        <v>15</v>
      </c>
      <c r="K62" s="16">
        <v>4713</v>
      </c>
      <c r="L62" s="29">
        <v>0</v>
      </c>
      <c r="M62" s="14">
        <f t="shared" si="15"/>
        <v>4713</v>
      </c>
      <c r="N62" s="16">
        <v>378</v>
      </c>
      <c r="O62" s="16">
        <v>378</v>
      </c>
      <c r="P62" s="14">
        <f t="shared" si="14"/>
        <v>4335</v>
      </c>
      <c r="Q62" s="65"/>
    </row>
    <row r="63" spans="3:17" ht="35.1" customHeight="1" x14ac:dyDescent="0.25">
      <c r="C63" s="11">
        <v>1000</v>
      </c>
      <c r="D63" s="11">
        <v>1100</v>
      </c>
      <c r="E63" s="11">
        <v>113</v>
      </c>
      <c r="F63" s="184" t="s">
        <v>59</v>
      </c>
      <c r="G63" s="56" t="s">
        <v>63</v>
      </c>
      <c r="H63" s="196"/>
      <c r="I63" s="92"/>
      <c r="J63" s="11">
        <v>15</v>
      </c>
      <c r="K63" s="16">
        <v>4713</v>
      </c>
      <c r="L63" s="29">
        <v>0</v>
      </c>
      <c r="M63" s="14">
        <f t="shared" si="15"/>
        <v>4713</v>
      </c>
      <c r="N63" s="16">
        <v>378</v>
      </c>
      <c r="O63" s="16">
        <v>378</v>
      </c>
      <c r="P63" s="14">
        <f t="shared" si="14"/>
        <v>4335</v>
      </c>
      <c r="Q63" s="65"/>
    </row>
    <row r="64" spans="3:17" ht="35.1" customHeight="1" x14ac:dyDescent="0.25">
      <c r="C64" s="59"/>
      <c r="D64" s="59"/>
      <c r="E64" s="59"/>
      <c r="F64" s="23" t="s">
        <v>64</v>
      </c>
      <c r="G64" s="24"/>
      <c r="H64" s="24"/>
      <c r="I64" s="73"/>
      <c r="J64" s="26"/>
      <c r="K64" s="27">
        <f>SUM(K54:K63)</f>
        <v>29696</v>
      </c>
      <c r="L64" s="27">
        <f t="shared" ref="L64:O64" si="16">SUM(L54:L63)</f>
        <v>55</v>
      </c>
      <c r="M64" s="27">
        <f t="shared" si="16"/>
        <v>29751</v>
      </c>
      <c r="N64" s="27">
        <f t="shared" si="16"/>
        <v>2122</v>
      </c>
      <c r="O64" s="27">
        <f t="shared" si="16"/>
        <v>2122</v>
      </c>
      <c r="P64" s="27">
        <f>SUM(P54:P63)</f>
        <v>27629</v>
      </c>
      <c r="Q64" s="74"/>
    </row>
    <row r="65" spans="3:17" ht="35.1" customHeight="1" x14ac:dyDescent="0.25">
      <c r="C65" s="11">
        <v>1000</v>
      </c>
      <c r="D65" s="11">
        <v>1100</v>
      </c>
      <c r="E65" s="11">
        <v>113</v>
      </c>
      <c r="F65" s="92" t="s">
        <v>65</v>
      </c>
      <c r="G65" s="198" t="s">
        <v>66</v>
      </c>
      <c r="H65" s="197"/>
      <c r="I65" s="92"/>
      <c r="J65" s="11">
        <v>15</v>
      </c>
      <c r="K65" s="14">
        <v>6252</v>
      </c>
      <c r="L65" s="54">
        <v>0</v>
      </c>
      <c r="M65" s="14">
        <f>K65+L65</f>
        <v>6252</v>
      </c>
      <c r="N65" s="14">
        <v>636</v>
      </c>
      <c r="O65" s="14">
        <v>636</v>
      </c>
      <c r="P65" s="14">
        <f>M65-O65</f>
        <v>5616</v>
      </c>
      <c r="Q65" s="20"/>
    </row>
    <row r="66" spans="3:17" ht="35.1" customHeight="1" x14ac:dyDescent="0.25">
      <c r="C66" s="11">
        <v>1000</v>
      </c>
      <c r="D66" s="11">
        <v>1100</v>
      </c>
      <c r="E66" s="11">
        <v>113</v>
      </c>
      <c r="F66" s="174" t="s">
        <v>175</v>
      </c>
      <c r="G66" s="56" t="s">
        <v>67</v>
      </c>
      <c r="H66" s="174"/>
      <c r="I66" s="174"/>
      <c r="J66" s="11">
        <v>15</v>
      </c>
      <c r="K66" s="16">
        <v>2276</v>
      </c>
      <c r="L66" s="58">
        <v>43</v>
      </c>
      <c r="M66" s="14">
        <f>K66+L66</f>
        <v>2319</v>
      </c>
      <c r="N66" s="16">
        <v>0</v>
      </c>
      <c r="O66" s="16">
        <v>0</v>
      </c>
      <c r="P66" s="14">
        <f>M66-O66</f>
        <v>2319</v>
      </c>
      <c r="Q66" s="57"/>
    </row>
    <row r="67" spans="3:17" ht="35.1" customHeight="1" x14ac:dyDescent="0.25">
      <c r="C67" s="75"/>
      <c r="D67" s="75"/>
      <c r="E67" s="75"/>
      <c r="F67" s="67" t="s">
        <v>68</v>
      </c>
      <c r="G67" s="76"/>
      <c r="H67" s="76"/>
      <c r="I67" s="77"/>
      <c r="J67" s="75"/>
      <c r="K67" s="78">
        <f>SUM(K65+K66)</f>
        <v>8528</v>
      </c>
      <c r="L67" s="78">
        <f t="shared" ref="L67:Q67" si="17">SUM(L65+L66)</f>
        <v>43</v>
      </c>
      <c r="M67" s="78">
        <f t="shared" si="17"/>
        <v>8571</v>
      </c>
      <c r="N67" s="78">
        <f t="shared" si="17"/>
        <v>636</v>
      </c>
      <c r="O67" s="78">
        <f t="shared" si="17"/>
        <v>636</v>
      </c>
      <c r="P67" s="78">
        <f>SUM(P65+P66)</f>
        <v>7935</v>
      </c>
      <c r="Q67" s="79">
        <f t="shared" si="17"/>
        <v>0</v>
      </c>
    </row>
    <row r="68" spans="3:17" ht="35.1" customHeight="1" x14ac:dyDescent="0.25">
      <c r="C68" s="11">
        <v>1000</v>
      </c>
      <c r="D68" s="11">
        <v>1100</v>
      </c>
      <c r="E68" s="11">
        <v>113</v>
      </c>
      <c r="F68" s="200" t="s">
        <v>176</v>
      </c>
      <c r="G68" s="92" t="s">
        <v>69</v>
      </c>
      <c r="H68" s="200"/>
      <c r="I68" s="181"/>
      <c r="J68" s="80">
        <v>15</v>
      </c>
      <c r="K68" s="49">
        <v>5867</v>
      </c>
      <c r="L68" s="50">
        <v>0</v>
      </c>
      <c r="M68" s="49">
        <f>K68+L68</f>
        <v>5867</v>
      </c>
      <c r="N68" s="49">
        <v>567</v>
      </c>
      <c r="O68" s="49">
        <v>567</v>
      </c>
      <c r="P68" s="51">
        <f>M68-O68</f>
        <v>5300</v>
      </c>
      <c r="Q68" s="81"/>
    </row>
    <row r="69" spans="3:17" ht="35.1" customHeight="1" x14ac:dyDescent="0.25">
      <c r="C69" s="11">
        <v>1000</v>
      </c>
      <c r="D69" s="11">
        <v>1100</v>
      </c>
      <c r="E69" s="11">
        <v>113</v>
      </c>
      <c r="F69" s="92" t="s">
        <v>177</v>
      </c>
      <c r="G69" s="92" t="s">
        <v>70</v>
      </c>
      <c r="H69" s="196"/>
      <c r="I69" s="201"/>
      <c r="J69" s="11">
        <v>15</v>
      </c>
      <c r="K69" s="14">
        <v>3395</v>
      </c>
      <c r="L69" s="29">
        <v>0</v>
      </c>
      <c r="M69" s="16">
        <f t="shared" ref="M69:M71" si="18">K69+L69</f>
        <v>3395</v>
      </c>
      <c r="N69" s="14">
        <v>109</v>
      </c>
      <c r="O69" s="14">
        <v>109</v>
      </c>
      <c r="P69" s="51">
        <f>M69-O69</f>
        <v>3286</v>
      </c>
      <c r="Q69" s="20"/>
    </row>
    <row r="70" spans="3:17" ht="35.1" customHeight="1" x14ac:dyDescent="0.25">
      <c r="C70" s="11">
        <v>1000</v>
      </c>
      <c r="D70" s="11">
        <v>1100</v>
      </c>
      <c r="E70" s="11">
        <v>113</v>
      </c>
      <c r="F70" s="200" t="s">
        <v>178</v>
      </c>
      <c r="G70" s="92" t="s">
        <v>20</v>
      </c>
      <c r="H70" s="181"/>
      <c r="I70" s="181"/>
      <c r="J70" s="11">
        <v>15</v>
      </c>
      <c r="K70" s="16">
        <v>2472</v>
      </c>
      <c r="L70" s="29">
        <v>16</v>
      </c>
      <c r="M70" s="16">
        <f t="shared" si="18"/>
        <v>2488</v>
      </c>
      <c r="N70" s="16">
        <v>0</v>
      </c>
      <c r="O70" s="16">
        <v>0</v>
      </c>
      <c r="P70" s="51">
        <f>M70-O70</f>
        <v>2488</v>
      </c>
      <c r="Q70" s="20"/>
    </row>
    <row r="71" spans="3:17" ht="35.1" customHeight="1" x14ac:dyDescent="0.25">
      <c r="C71" s="11">
        <v>1000</v>
      </c>
      <c r="D71" s="11">
        <v>1100</v>
      </c>
      <c r="E71" s="11">
        <v>113</v>
      </c>
      <c r="F71" s="92" t="s">
        <v>71</v>
      </c>
      <c r="G71" s="92" t="s">
        <v>72</v>
      </c>
      <c r="H71" s="196"/>
      <c r="I71" s="92"/>
      <c r="J71" s="11">
        <v>15</v>
      </c>
      <c r="K71" s="14">
        <v>2114</v>
      </c>
      <c r="L71" s="29">
        <v>68</v>
      </c>
      <c r="M71" s="16">
        <f t="shared" si="18"/>
        <v>2182</v>
      </c>
      <c r="N71" s="14">
        <v>0</v>
      </c>
      <c r="O71" s="14">
        <v>0</v>
      </c>
      <c r="P71" s="51">
        <f>M71-O71</f>
        <v>2182</v>
      </c>
      <c r="Q71" s="20"/>
    </row>
    <row r="72" spans="3:17" ht="35.1" customHeight="1" x14ac:dyDescent="0.25">
      <c r="C72" s="59"/>
      <c r="D72" s="59"/>
      <c r="E72" s="59"/>
      <c r="F72" s="23" t="s">
        <v>73</v>
      </c>
      <c r="G72" s="24"/>
      <c r="H72" s="24"/>
      <c r="I72" s="25"/>
      <c r="J72" s="82"/>
      <c r="K72" s="27">
        <f t="shared" ref="K72:P72" si="19">SUM(K68:K71)</f>
        <v>13848</v>
      </c>
      <c r="L72" s="27">
        <f t="shared" si="19"/>
        <v>84</v>
      </c>
      <c r="M72" s="27">
        <f t="shared" si="19"/>
        <v>13932</v>
      </c>
      <c r="N72" s="27">
        <f t="shared" si="19"/>
        <v>676</v>
      </c>
      <c r="O72" s="27">
        <f t="shared" si="19"/>
        <v>676</v>
      </c>
      <c r="P72" s="27">
        <f t="shared" si="19"/>
        <v>13256</v>
      </c>
      <c r="Q72" s="83"/>
    </row>
    <row r="73" spans="3:17" ht="38.25" customHeight="1" x14ac:dyDescent="0.25">
      <c r="C73" s="84"/>
      <c r="D73" s="84"/>
      <c r="E73" s="84"/>
      <c r="F73" s="85"/>
      <c r="G73" s="86"/>
      <c r="H73" s="86"/>
      <c r="I73" s="87"/>
      <c r="J73" s="88"/>
      <c r="K73" s="89"/>
      <c r="L73" s="89"/>
      <c r="M73" s="89"/>
      <c r="N73" s="89"/>
      <c r="O73" s="89"/>
      <c r="P73" s="89"/>
      <c r="Q73" s="90"/>
    </row>
    <row r="74" spans="3:17" ht="18" x14ac:dyDescent="0.25">
      <c r="C74" s="38"/>
      <c r="D74" s="38"/>
      <c r="E74" s="38"/>
      <c r="F74" s="232"/>
      <c r="G74" s="232"/>
      <c r="H74" s="232"/>
      <c r="I74" s="232"/>
      <c r="Q74" s="44"/>
    </row>
    <row r="75" spans="3:17" ht="18" x14ac:dyDescent="0.25">
      <c r="C75" s="38"/>
      <c r="D75" s="38"/>
      <c r="E75" s="38"/>
      <c r="F75" s="232" t="s">
        <v>0</v>
      </c>
      <c r="G75" s="232"/>
      <c r="H75" s="232"/>
      <c r="I75" s="232"/>
      <c r="J75" s="42"/>
      <c r="K75" s="42"/>
      <c r="L75" s="43"/>
      <c r="M75" s="42"/>
      <c r="N75" s="42"/>
      <c r="O75" s="42"/>
      <c r="P75" s="42"/>
      <c r="Q75" s="44"/>
    </row>
    <row r="76" spans="3:17" ht="18" x14ac:dyDescent="0.25">
      <c r="C76" s="4"/>
      <c r="D76" s="2"/>
      <c r="E76" s="2"/>
      <c r="F76" s="232" t="s">
        <v>1</v>
      </c>
      <c r="G76" s="232"/>
      <c r="H76" s="232"/>
      <c r="I76" s="232"/>
      <c r="J76" s="232" t="s">
        <v>151</v>
      </c>
      <c r="K76" s="232"/>
      <c r="L76" s="232"/>
      <c r="M76" s="232"/>
      <c r="N76" s="232"/>
      <c r="O76" s="232"/>
      <c r="P76" s="232"/>
      <c r="Q76" s="2"/>
    </row>
    <row r="77" spans="3:17" ht="18" x14ac:dyDescent="0.25">
      <c r="C77" s="5"/>
      <c r="D77" s="2"/>
      <c r="E77" s="2"/>
      <c r="F77" s="251"/>
      <c r="G77" s="251"/>
      <c r="H77" s="251"/>
      <c r="I77" s="251"/>
      <c r="J77" s="45"/>
      <c r="K77" s="45"/>
      <c r="L77" s="46"/>
      <c r="M77" s="45"/>
      <c r="N77" s="45"/>
      <c r="O77" s="45"/>
      <c r="P77" s="45"/>
      <c r="Q77" s="2"/>
    </row>
    <row r="78" spans="3:17" ht="15" customHeight="1" x14ac:dyDescent="0.25">
      <c r="C78" s="245" t="s">
        <v>8</v>
      </c>
      <c r="D78" s="245" t="s">
        <v>9</v>
      </c>
      <c r="E78" s="245" t="s">
        <v>10</v>
      </c>
      <c r="F78" s="242" t="s">
        <v>2</v>
      </c>
      <c r="G78" s="242" t="s">
        <v>35</v>
      </c>
      <c r="H78" s="177"/>
      <c r="I78" s="242" t="s">
        <v>4</v>
      </c>
      <c r="J78" s="247" t="s">
        <v>11</v>
      </c>
      <c r="K78" s="69" t="s">
        <v>74</v>
      </c>
      <c r="L78" s="91"/>
      <c r="M78" s="71"/>
      <c r="N78" s="260"/>
      <c r="O78" s="261"/>
      <c r="P78" s="237" t="s">
        <v>6</v>
      </c>
      <c r="Q78" s="237" t="s">
        <v>7</v>
      </c>
    </row>
    <row r="79" spans="3:17" ht="15" customHeight="1" x14ac:dyDescent="0.25">
      <c r="C79" s="257"/>
      <c r="D79" s="257"/>
      <c r="E79" s="257"/>
      <c r="F79" s="243"/>
      <c r="G79" s="243"/>
      <c r="H79" s="178" t="s">
        <v>157</v>
      </c>
      <c r="I79" s="243"/>
      <c r="J79" s="259"/>
      <c r="K79" s="247" t="s">
        <v>12</v>
      </c>
      <c r="L79" s="262" t="s">
        <v>36</v>
      </c>
      <c r="M79" s="266" t="s">
        <v>37</v>
      </c>
      <c r="N79" s="245" t="s">
        <v>15</v>
      </c>
      <c r="O79" s="245" t="s">
        <v>16</v>
      </c>
      <c r="P79" s="238"/>
      <c r="Q79" s="238"/>
    </row>
    <row r="80" spans="3:17" x14ac:dyDescent="0.25">
      <c r="C80" s="246"/>
      <c r="D80" s="246"/>
      <c r="E80" s="246"/>
      <c r="F80" s="244"/>
      <c r="G80" s="244"/>
      <c r="H80" s="115"/>
      <c r="I80" s="244"/>
      <c r="J80" s="248"/>
      <c r="K80" s="248"/>
      <c r="L80" s="263"/>
      <c r="M80" s="267"/>
      <c r="N80" s="246"/>
      <c r="O80" s="246"/>
      <c r="P80" s="239"/>
      <c r="Q80" s="239"/>
    </row>
    <row r="81" spans="3:17" ht="30" customHeight="1" x14ac:dyDescent="0.25">
      <c r="C81" s="11">
        <v>1000</v>
      </c>
      <c r="D81" s="11">
        <v>1100</v>
      </c>
      <c r="E81" s="11">
        <v>113</v>
      </c>
      <c r="F81" s="184" t="s">
        <v>179</v>
      </c>
      <c r="G81" s="198" t="s">
        <v>75</v>
      </c>
      <c r="H81" s="92"/>
      <c r="I81" s="92"/>
      <c r="J81" s="11">
        <v>15</v>
      </c>
      <c r="K81" s="14">
        <v>10063</v>
      </c>
      <c r="L81" s="29">
        <v>0</v>
      </c>
      <c r="M81" s="14">
        <f>K81+L81</f>
        <v>10063</v>
      </c>
      <c r="N81" s="14">
        <v>1438</v>
      </c>
      <c r="O81" s="14">
        <v>1438</v>
      </c>
      <c r="P81" s="16">
        <f>M81-O81</f>
        <v>8625</v>
      </c>
      <c r="Q81" s="20"/>
    </row>
    <row r="82" spans="3:17" ht="30" customHeight="1" x14ac:dyDescent="0.25">
      <c r="C82" s="11">
        <v>1000</v>
      </c>
      <c r="D82" s="11">
        <v>1100</v>
      </c>
      <c r="E82" s="11">
        <v>113</v>
      </c>
      <c r="F82" s="92" t="s">
        <v>76</v>
      </c>
      <c r="G82" s="92" t="s">
        <v>77</v>
      </c>
      <c r="H82" s="92"/>
      <c r="I82" s="92"/>
      <c r="J82" s="11">
        <v>15</v>
      </c>
      <c r="K82" s="16">
        <v>5224</v>
      </c>
      <c r="L82" s="29">
        <v>0</v>
      </c>
      <c r="M82" s="14">
        <f t="shared" ref="M82:M85" si="20">K82+L82</f>
        <v>5224</v>
      </c>
      <c r="N82" s="16">
        <v>457</v>
      </c>
      <c r="O82" s="30">
        <v>457</v>
      </c>
      <c r="P82" s="16">
        <f>M82-O82</f>
        <v>4767</v>
      </c>
      <c r="Q82" s="20"/>
    </row>
    <row r="83" spans="3:17" ht="30" customHeight="1" x14ac:dyDescent="0.25">
      <c r="C83" s="11">
        <v>1000</v>
      </c>
      <c r="D83" s="11">
        <v>1100</v>
      </c>
      <c r="E83" s="11">
        <v>113</v>
      </c>
      <c r="F83" s="184"/>
      <c r="G83" s="92" t="s">
        <v>78</v>
      </c>
      <c r="H83" s="92"/>
      <c r="I83" s="92"/>
      <c r="J83" s="11"/>
      <c r="K83" s="14"/>
      <c r="L83" s="29"/>
      <c r="M83" s="14"/>
      <c r="N83" s="14"/>
      <c r="O83" s="14"/>
      <c r="P83" s="16">
        <f>M83-O83</f>
        <v>0</v>
      </c>
      <c r="Q83" s="20"/>
    </row>
    <row r="84" spans="3:17" ht="30" customHeight="1" x14ac:dyDescent="0.25">
      <c r="C84" s="11">
        <v>1000</v>
      </c>
      <c r="D84" s="11">
        <v>1100</v>
      </c>
      <c r="E84" s="11">
        <v>113</v>
      </c>
      <c r="F84" s="200" t="s">
        <v>180</v>
      </c>
      <c r="G84" s="198" t="s">
        <v>79</v>
      </c>
      <c r="H84" s="181"/>
      <c r="I84" s="181"/>
      <c r="J84" s="11">
        <v>15</v>
      </c>
      <c r="K84" s="14">
        <v>4534</v>
      </c>
      <c r="L84" s="29">
        <v>0</v>
      </c>
      <c r="M84" s="14">
        <f t="shared" si="20"/>
        <v>4534</v>
      </c>
      <c r="N84" s="14">
        <v>358</v>
      </c>
      <c r="O84" s="14">
        <v>358</v>
      </c>
      <c r="P84" s="16">
        <f>M84-O84</f>
        <v>4176</v>
      </c>
      <c r="Q84" s="20"/>
    </row>
    <row r="85" spans="3:17" ht="30" customHeight="1" x14ac:dyDescent="0.25">
      <c r="C85" s="11">
        <v>1000</v>
      </c>
      <c r="D85" s="11">
        <v>1100</v>
      </c>
      <c r="E85" s="11">
        <v>113</v>
      </c>
      <c r="F85" s="184" t="s">
        <v>80</v>
      </c>
      <c r="G85" s="56" t="s">
        <v>81</v>
      </c>
      <c r="H85" s="195"/>
      <c r="I85" s="92"/>
      <c r="J85" s="11">
        <v>15</v>
      </c>
      <c r="K85" s="16">
        <v>4429</v>
      </c>
      <c r="L85" s="29">
        <v>0</v>
      </c>
      <c r="M85" s="14">
        <f t="shared" si="20"/>
        <v>4429</v>
      </c>
      <c r="N85" s="16">
        <v>346</v>
      </c>
      <c r="O85" s="16">
        <v>346</v>
      </c>
      <c r="P85" s="16">
        <f>M85-O85</f>
        <v>4083</v>
      </c>
      <c r="Q85" s="20"/>
    </row>
    <row r="86" spans="3:17" ht="30" customHeight="1" x14ac:dyDescent="0.25">
      <c r="C86" s="23"/>
      <c r="D86" s="23"/>
      <c r="E86" s="23"/>
      <c r="F86" s="23" t="s">
        <v>82</v>
      </c>
      <c r="G86" s="24"/>
      <c r="H86" s="24"/>
      <c r="I86" s="25"/>
      <c r="J86" s="82"/>
      <c r="K86" s="27">
        <f>SUM(K81:K85)</f>
        <v>24250</v>
      </c>
      <c r="L86" s="27">
        <f t="shared" ref="L86:O86" si="21">SUM(L81:L85)</f>
        <v>0</v>
      </c>
      <c r="M86" s="27">
        <f t="shared" si="21"/>
        <v>24250</v>
      </c>
      <c r="N86" s="27">
        <f t="shared" si="21"/>
        <v>2599</v>
      </c>
      <c r="O86" s="27">
        <f t="shared" si="21"/>
        <v>2599</v>
      </c>
      <c r="P86" s="27">
        <f>SUM(P81:P85)</f>
        <v>21651</v>
      </c>
      <c r="Q86" s="28"/>
    </row>
    <row r="87" spans="3:17" ht="30" customHeight="1" x14ac:dyDescent="0.25">
      <c r="C87" s="11">
        <v>1000</v>
      </c>
      <c r="D87" s="11">
        <v>1100</v>
      </c>
      <c r="E87" s="11">
        <v>113</v>
      </c>
      <c r="F87" s="92" t="s">
        <v>181</v>
      </c>
      <c r="G87" s="92" t="s">
        <v>83</v>
      </c>
      <c r="H87" s="195"/>
      <c r="I87" s="92"/>
      <c r="J87" s="11">
        <v>15</v>
      </c>
      <c r="K87" s="14">
        <v>2880</v>
      </c>
      <c r="L87" s="54">
        <v>0</v>
      </c>
      <c r="M87" s="14">
        <f>K87+L87</f>
        <v>2880</v>
      </c>
      <c r="N87" s="14">
        <v>33</v>
      </c>
      <c r="O87" s="14">
        <v>33</v>
      </c>
      <c r="P87" s="16">
        <f>M87-O87</f>
        <v>2847</v>
      </c>
      <c r="Q87" s="12"/>
    </row>
    <row r="88" spans="3:17" ht="30" customHeight="1" x14ac:dyDescent="0.25">
      <c r="C88" s="93"/>
      <c r="D88" s="93"/>
      <c r="E88" s="93"/>
      <c r="F88" s="23" t="s">
        <v>84</v>
      </c>
      <c r="G88" s="24"/>
      <c r="H88" s="24"/>
      <c r="I88" s="25"/>
      <c r="J88" s="60"/>
      <c r="K88" s="27">
        <f>K87</f>
        <v>2880</v>
      </c>
      <c r="L88" s="27">
        <f t="shared" ref="L88:P88" si="22">L87</f>
        <v>0</v>
      </c>
      <c r="M88" s="27">
        <f t="shared" si="22"/>
        <v>2880</v>
      </c>
      <c r="N88" s="27">
        <f t="shared" si="22"/>
        <v>33</v>
      </c>
      <c r="O88" s="27">
        <f t="shared" si="22"/>
        <v>33</v>
      </c>
      <c r="P88" s="27">
        <f t="shared" si="22"/>
        <v>2847</v>
      </c>
      <c r="Q88" s="27">
        <v>0</v>
      </c>
    </row>
    <row r="89" spans="3:17" ht="30" customHeight="1" x14ac:dyDescent="0.25">
      <c r="C89" s="11">
        <v>1000</v>
      </c>
      <c r="D89" s="11">
        <v>1100</v>
      </c>
      <c r="E89" s="11">
        <v>113</v>
      </c>
      <c r="F89" s="92" t="s">
        <v>85</v>
      </c>
      <c r="G89" s="92" t="s">
        <v>86</v>
      </c>
      <c r="H89" s="202"/>
      <c r="I89" s="92"/>
      <c r="J89" s="11">
        <v>15</v>
      </c>
      <c r="K89" s="16">
        <v>4604</v>
      </c>
      <c r="L89" s="29">
        <v>0</v>
      </c>
      <c r="M89" s="16">
        <f>K89+L89</f>
        <v>4604</v>
      </c>
      <c r="N89" s="16">
        <v>366</v>
      </c>
      <c r="O89" s="16">
        <v>366</v>
      </c>
      <c r="P89" s="16">
        <f>M89-O89</f>
        <v>4238</v>
      </c>
      <c r="Q89" s="94"/>
    </row>
    <row r="90" spans="3:17" ht="30" customHeight="1" x14ac:dyDescent="0.25">
      <c r="C90" s="11">
        <v>1000</v>
      </c>
      <c r="D90" s="11">
        <v>1100</v>
      </c>
      <c r="E90" s="11">
        <v>113</v>
      </c>
      <c r="F90" s="200" t="s">
        <v>182</v>
      </c>
      <c r="G90" s="92" t="s">
        <v>72</v>
      </c>
      <c r="H90" s="181"/>
      <c r="I90" s="181"/>
      <c r="J90" s="11">
        <v>15</v>
      </c>
      <c r="K90" s="16">
        <v>2523</v>
      </c>
      <c r="L90" s="29">
        <v>13</v>
      </c>
      <c r="M90" s="16">
        <f t="shared" ref="M90:M93" si="23">K90+L90</f>
        <v>2536</v>
      </c>
      <c r="N90" s="14">
        <v>0</v>
      </c>
      <c r="O90" s="14">
        <v>0</v>
      </c>
      <c r="P90" s="16">
        <f>M90-O90</f>
        <v>2536</v>
      </c>
      <c r="Q90" s="20"/>
    </row>
    <row r="91" spans="3:17" ht="30" customHeight="1" x14ac:dyDescent="0.25">
      <c r="C91" s="11">
        <v>1000</v>
      </c>
      <c r="D91" s="11">
        <v>1100</v>
      </c>
      <c r="E91" s="11">
        <v>113</v>
      </c>
      <c r="F91" s="92"/>
      <c r="G91" s="92" t="s">
        <v>87</v>
      </c>
      <c r="H91" s="92"/>
      <c r="I91" s="92"/>
      <c r="J91" s="11"/>
      <c r="K91" s="16">
        <v>0</v>
      </c>
      <c r="L91" s="29"/>
      <c r="M91" s="16">
        <f t="shared" si="23"/>
        <v>0</v>
      </c>
      <c r="N91" s="14">
        <v>0</v>
      </c>
      <c r="O91" s="14">
        <v>0</v>
      </c>
      <c r="P91" s="16">
        <f>M91-O91</f>
        <v>0</v>
      </c>
      <c r="Q91" s="20"/>
    </row>
    <row r="92" spans="3:17" ht="30" customHeight="1" x14ac:dyDescent="0.25">
      <c r="C92" s="11">
        <v>1000</v>
      </c>
      <c r="D92" s="11">
        <v>1100</v>
      </c>
      <c r="E92" s="11">
        <v>113</v>
      </c>
      <c r="F92" s="203" t="s">
        <v>183</v>
      </c>
      <c r="G92" s="203" t="s">
        <v>87</v>
      </c>
      <c r="H92" s="201"/>
      <c r="I92" s="203"/>
      <c r="J92" s="96">
        <v>15</v>
      </c>
      <c r="K92" s="16">
        <v>3320</v>
      </c>
      <c r="L92" s="29">
        <v>0</v>
      </c>
      <c r="M92" s="16">
        <f t="shared" si="23"/>
        <v>3320</v>
      </c>
      <c r="N92" s="16">
        <v>100</v>
      </c>
      <c r="O92" s="16">
        <v>100</v>
      </c>
      <c r="P92" s="16">
        <f>M92-O92</f>
        <v>3220</v>
      </c>
      <c r="Q92" s="20"/>
    </row>
    <row r="93" spans="3:17" ht="30" customHeight="1" x14ac:dyDescent="0.25">
      <c r="C93" s="11">
        <v>1000</v>
      </c>
      <c r="D93" s="11">
        <v>1100</v>
      </c>
      <c r="E93" s="11">
        <v>113</v>
      </c>
      <c r="F93" s="200" t="s">
        <v>184</v>
      </c>
      <c r="G93" s="92" t="s">
        <v>88</v>
      </c>
      <c r="H93" s="181"/>
      <c r="I93" s="181"/>
      <c r="J93" s="11">
        <v>15</v>
      </c>
      <c r="K93" s="16">
        <v>4604</v>
      </c>
      <c r="L93" s="29">
        <v>0</v>
      </c>
      <c r="M93" s="16">
        <f t="shared" si="23"/>
        <v>4604</v>
      </c>
      <c r="N93" s="14">
        <v>366</v>
      </c>
      <c r="O93" s="14">
        <v>366</v>
      </c>
      <c r="P93" s="16">
        <f>M93-O93</f>
        <v>4238</v>
      </c>
      <c r="Q93" s="94"/>
    </row>
    <row r="94" spans="3:17" ht="30" customHeight="1" x14ac:dyDescent="0.25">
      <c r="C94" s="22"/>
      <c r="D94" s="22"/>
      <c r="E94" s="22"/>
      <c r="F94" s="24" t="s">
        <v>89</v>
      </c>
      <c r="G94" s="68"/>
      <c r="H94" s="68"/>
      <c r="I94" s="33"/>
      <c r="J94" s="97"/>
      <c r="K94" s="27">
        <f t="shared" ref="K94:P94" si="24">SUM(K89:K93)</f>
        <v>15051</v>
      </c>
      <c r="L94" s="27">
        <f t="shared" si="24"/>
        <v>13</v>
      </c>
      <c r="M94" s="27">
        <f t="shared" si="24"/>
        <v>15064</v>
      </c>
      <c r="N94" s="27">
        <f t="shared" si="24"/>
        <v>832</v>
      </c>
      <c r="O94" s="27">
        <f t="shared" si="24"/>
        <v>832</v>
      </c>
      <c r="P94" s="27">
        <f t="shared" si="24"/>
        <v>14232</v>
      </c>
      <c r="Q94" s="34"/>
    </row>
    <row r="95" spans="3:17" ht="30" customHeight="1" x14ac:dyDescent="0.25">
      <c r="C95" s="11">
        <v>1000</v>
      </c>
      <c r="D95" s="11">
        <v>1100</v>
      </c>
      <c r="E95" s="11">
        <v>113</v>
      </c>
      <c r="F95" s="184" t="s">
        <v>185</v>
      </c>
      <c r="G95" s="198" t="s">
        <v>90</v>
      </c>
      <c r="H95" s="204"/>
      <c r="I95" s="205"/>
      <c r="J95" s="11">
        <v>15</v>
      </c>
      <c r="K95" s="98">
        <v>4973</v>
      </c>
      <c r="L95" s="99">
        <v>0</v>
      </c>
      <c r="M95" s="30">
        <f>K95+L95</f>
        <v>4973</v>
      </c>
      <c r="N95" s="14">
        <v>418</v>
      </c>
      <c r="O95" s="14">
        <v>418</v>
      </c>
      <c r="P95" s="16">
        <f t="shared" ref="P95:P99" si="25">M95-O95</f>
        <v>4555</v>
      </c>
      <c r="Q95" s="20"/>
    </row>
    <row r="96" spans="3:17" ht="30" customHeight="1" x14ac:dyDescent="0.25">
      <c r="C96" s="11">
        <v>1000</v>
      </c>
      <c r="D96" s="11">
        <v>1100</v>
      </c>
      <c r="E96" s="11">
        <v>113</v>
      </c>
      <c r="F96" s="181" t="s">
        <v>186</v>
      </c>
      <c r="G96" s="198" t="s">
        <v>91</v>
      </c>
      <c r="H96" s="181"/>
      <c r="I96" s="181"/>
      <c r="J96" s="11">
        <v>15</v>
      </c>
      <c r="K96" s="98">
        <v>3791</v>
      </c>
      <c r="L96" s="99">
        <v>0</v>
      </c>
      <c r="M96" s="30">
        <f t="shared" ref="M96:M99" si="26">K96+L96</f>
        <v>3791</v>
      </c>
      <c r="N96" s="14">
        <v>276</v>
      </c>
      <c r="O96" s="14">
        <v>276</v>
      </c>
      <c r="P96" s="16">
        <v>3515</v>
      </c>
      <c r="Q96" s="100"/>
    </row>
    <row r="97" spans="1:17" ht="30" customHeight="1" x14ac:dyDescent="0.25">
      <c r="C97" s="11">
        <v>1000</v>
      </c>
      <c r="D97" s="11">
        <v>1100</v>
      </c>
      <c r="E97" s="11">
        <v>113</v>
      </c>
      <c r="F97" s="181" t="s">
        <v>187</v>
      </c>
      <c r="G97" s="92" t="s">
        <v>92</v>
      </c>
      <c r="H97" s="181"/>
      <c r="I97" s="181"/>
      <c r="J97" s="11">
        <v>15</v>
      </c>
      <c r="K97" s="98">
        <v>3613</v>
      </c>
      <c r="L97" s="29">
        <v>0</v>
      </c>
      <c r="M97" s="30">
        <f t="shared" si="26"/>
        <v>3613</v>
      </c>
      <c r="N97" s="14">
        <v>150</v>
      </c>
      <c r="O97" s="14">
        <v>150</v>
      </c>
      <c r="P97" s="16">
        <f t="shared" si="25"/>
        <v>3463</v>
      </c>
      <c r="Q97" s="20"/>
    </row>
    <row r="98" spans="1:17" ht="30" customHeight="1" x14ac:dyDescent="0.25">
      <c r="C98" s="11">
        <v>1000</v>
      </c>
      <c r="D98" s="11">
        <v>1100</v>
      </c>
      <c r="E98" s="11">
        <v>113</v>
      </c>
      <c r="F98" s="181" t="s">
        <v>188</v>
      </c>
      <c r="G98" s="92" t="s">
        <v>92</v>
      </c>
      <c r="H98" s="181"/>
      <c r="I98" s="181"/>
      <c r="J98" s="11">
        <v>15</v>
      </c>
      <c r="K98" s="98">
        <v>3613</v>
      </c>
      <c r="L98" s="29">
        <v>0</v>
      </c>
      <c r="M98" s="30">
        <f t="shared" si="26"/>
        <v>3613</v>
      </c>
      <c r="N98" s="14">
        <v>150</v>
      </c>
      <c r="O98" s="14">
        <v>150</v>
      </c>
      <c r="P98" s="16">
        <f t="shared" si="25"/>
        <v>3463</v>
      </c>
      <c r="Q98" s="63"/>
    </row>
    <row r="99" spans="1:17" ht="30" customHeight="1" x14ac:dyDescent="0.25">
      <c r="C99" s="11">
        <v>1000</v>
      </c>
      <c r="D99" s="11">
        <v>1100</v>
      </c>
      <c r="E99" s="11">
        <v>113</v>
      </c>
      <c r="F99" s="181" t="s">
        <v>189</v>
      </c>
      <c r="G99" s="92" t="s">
        <v>92</v>
      </c>
      <c r="H99" s="181"/>
      <c r="I99" s="181"/>
      <c r="J99" s="11">
        <v>15</v>
      </c>
      <c r="K99" s="98">
        <v>3613</v>
      </c>
      <c r="L99" s="29">
        <v>0</v>
      </c>
      <c r="M99" s="30">
        <f t="shared" si="26"/>
        <v>3613</v>
      </c>
      <c r="N99" s="14">
        <v>150</v>
      </c>
      <c r="O99" s="14">
        <v>150</v>
      </c>
      <c r="P99" s="16">
        <f t="shared" si="25"/>
        <v>3463</v>
      </c>
      <c r="Q99" s="63"/>
    </row>
    <row r="100" spans="1:17" ht="30" customHeight="1" x14ac:dyDescent="0.25">
      <c r="C100" s="11">
        <v>1000</v>
      </c>
      <c r="D100" s="11">
        <v>1100</v>
      </c>
      <c r="E100" s="11">
        <v>113</v>
      </c>
      <c r="F100" s="92"/>
      <c r="G100" s="92" t="s">
        <v>92</v>
      </c>
      <c r="H100" s="92"/>
      <c r="I100" s="92"/>
      <c r="J100" s="11"/>
      <c r="K100" s="98"/>
      <c r="L100" s="29"/>
      <c r="M100" s="30"/>
      <c r="N100" s="16"/>
      <c r="O100" s="16"/>
      <c r="P100" s="16"/>
      <c r="Q100" s="65"/>
    </row>
    <row r="101" spans="1:17" ht="30" customHeight="1" x14ac:dyDescent="0.25">
      <c r="A101" t="s">
        <v>93</v>
      </c>
      <c r="C101" s="59"/>
      <c r="D101" s="59"/>
      <c r="E101" s="59"/>
      <c r="F101" s="101" t="s">
        <v>94</v>
      </c>
      <c r="G101" s="102"/>
      <c r="H101" s="102"/>
      <c r="I101" s="103"/>
      <c r="J101" s="104"/>
      <c r="K101" s="105">
        <f>SUM(K95:K100)</f>
        <v>19603</v>
      </c>
      <c r="L101" s="105">
        <f t="shared" ref="L101:N101" si="27">SUM(L95:L100)</f>
        <v>0</v>
      </c>
      <c r="M101" s="105">
        <f>SUM(M95:M100)</f>
        <v>19603</v>
      </c>
      <c r="N101" s="105">
        <f t="shared" si="27"/>
        <v>1144</v>
      </c>
      <c r="O101" s="105">
        <f>SUM(O95:O100)</f>
        <v>1144</v>
      </c>
      <c r="P101" s="105">
        <f>SUM(P95:P100)</f>
        <v>18459</v>
      </c>
      <c r="Q101" s="23"/>
    </row>
    <row r="102" spans="1:17" x14ac:dyDescent="0.25">
      <c r="C102" s="38"/>
      <c r="D102" s="38"/>
      <c r="E102" s="38"/>
      <c r="F102" s="38"/>
      <c r="G102" s="106"/>
      <c r="H102" s="106"/>
      <c r="I102" s="107"/>
      <c r="J102" s="108"/>
      <c r="K102" s="109"/>
      <c r="L102" s="110"/>
      <c r="M102" s="109"/>
      <c r="N102" s="109"/>
      <c r="O102" s="109"/>
      <c r="P102" s="109"/>
      <c r="Q102" s="39"/>
    </row>
    <row r="103" spans="1:17" ht="18" x14ac:dyDescent="0.25">
      <c r="C103" s="38"/>
      <c r="D103" s="38"/>
      <c r="E103" s="38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44"/>
    </row>
    <row r="104" spans="1:17" ht="18" x14ac:dyDescent="0.25">
      <c r="C104" s="38"/>
      <c r="D104" s="38"/>
      <c r="E104" s="38"/>
      <c r="F104" s="232" t="s">
        <v>0</v>
      </c>
      <c r="G104" s="232"/>
      <c r="H104" s="232"/>
      <c r="I104" s="232"/>
      <c r="J104" s="42"/>
      <c r="K104" s="42"/>
      <c r="L104" s="43"/>
      <c r="M104" s="42"/>
      <c r="N104" s="42"/>
      <c r="O104" s="42"/>
      <c r="P104" s="42"/>
      <c r="Q104" s="44"/>
    </row>
    <row r="105" spans="1:17" ht="18" x14ac:dyDescent="0.25">
      <c r="C105" s="4"/>
      <c r="D105" s="2"/>
      <c r="E105" s="2"/>
      <c r="F105" s="232" t="s">
        <v>1</v>
      </c>
      <c r="G105" s="232"/>
      <c r="H105" s="232"/>
      <c r="I105" s="232"/>
      <c r="J105" s="232" t="s">
        <v>151</v>
      </c>
      <c r="K105" s="232"/>
      <c r="L105" s="232"/>
      <c r="M105" s="232"/>
      <c r="N105" s="232"/>
      <c r="O105" s="232"/>
      <c r="P105" s="232"/>
      <c r="Q105" s="2"/>
    </row>
    <row r="106" spans="1:17" ht="18" x14ac:dyDescent="0.25">
      <c r="C106" s="5"/>
      <c r="D106" s="2"/>
      <c r="E106" s="2"/>
      <c r="F106" s="251"/>
      <c r="G106" s="251"/>
      <c r="H106" s="251"/>
      <c r="I106" s="251"/>
      <c r="J106" s="45"/>
      <c r="K106" s="45"/>
      <c r="L106" s="46"/>
      <c r="M106" s="45"/>
      <c r="N106" s="45"/>
      <c r="O106" s="45"/>
      <c r="P106" s="45"/>
      <c r="Q106" s="2"/>
    </row>
    <row r="107" spans="1:17" ht="15" customHeight="1" x14ac:dyDescent="0.25">
      <c r="C107" s="245" t="s">
        <v>8</v>
      </c>
      <c r="D107" s="245" t="s">
        <v>9</v>
      </c>
      <c r="E107" s="245" t="s">
        <v>10</v>
      </c>
      <c r="F107" s="242" t="s">
        <v>2</v>
      </c>
      <c r="G107" s="242" t="s">
        <v>35</v>
      </c>
      <c r="H107" s="177"/>
      <c r="I107" s="242" t="s">
        <v>4</v>
      </c>
      <c r="J107" s="247" t="s">
        <v>11</v>
      </c>
      <c r="K107" s="69" t="s">
        <v>74</v>
      </c>
      <c r="L107" s="91"/>
      <c r="M107" s="71"/>
      <c r="N107" s="260"/>
      <c r="O107" s="261"/>
      <c r="P107" s="237" t="s">
        <v>6</v>
      </c>
      <c r="Q107" s="237" t="s">
        <v>7</v>
      </c>
    </row>
    <row r="108" spans="1:17" ht="15" customHeight="1" x14ac:dyDescent="0.25">
      <c r="C108" s="257"/>
      <c r="D108" s="257"/>
      <c r="E108" s="257"/>
      <c r="F108" s="243"/>
      <c r="G108" s="243"/>
      <c r="H108" s="178" t="s">
        <v>157</v>
      </c>
      <c r="I108" s="243"/>
      <c r="J108" s="259"/>
      <c r="K108" s="247" t="s">
        <v>12</v>
      </c>
      <c r="L108" s="262" t="s">
        <v>36</v>
      </c>
      <c r="M108" s="266" t="s">
        <v>37</v>
      </c>
      <c r="N108" s="245" t="s">
        <v>15</v>
      </c>
      <c r="O108" s="245" t="s">
        <v>16</v>
      </c>
      <c r="P108" s="238"/>
      <c r="Q108" s="238"/>
    </row>
    <row r="109" spans="1:17" x14ac:dyDescent="0.25">
      <c r="C109" s="246"/>
      <c r="D109" s="246"/>
      <c r="E109" s="246"/>
      <c r="F109" s="244"/>
      <c r="G109" s="244"/>
      <c r="H109" s="115"/>
      <c r="I109" s="244"/>
      <c r="J109" s="248"/>
      <c r="K109" s="248"/>
      <c r="L109" s="263"/>
      <c r="M109" s="267"/>
      <c r="N109" s="246"/>
      <c r="O109" s="246"/>
      <c r="P109" s="239"/>
      <c r="Q109" s="239"/>
    </row>
    <row r="110" spans="1:17" ht="35.1" customHeight="1" x14ac:dyDescent="0.25">
      <c r="C110" s="11">
        <v>1000</v>
      </c>
      <c r="D110" s="11">
        <v>1100</v>
      </c>
      <c r="E110" s="11">
        <v>113</v>
      </c>
      <c r="F110" s="181" t="s">
        <v>190</v>
      </c>
      <c r="G110" s="56" t="s">
        <v>95</v>
      </c>
      <c r="H110" s="181"/>
      <c r="I110" s="181"/>
      <c r="J110" s="11">
        <v>15</v>
      </c>
      <c r="K110" s="98">
        <v>4847</v>
      </c>
      <c r="L110" s="111">
        <v>0</v>
      </c>
      <c r="M110" s="98">
        <f>K110+L110</f>
        <v>4847</v>
      </c>
      <c r="N110" s="98">
        <v>397</v>
      </c>
      <c r="O110" s="98">
        <v>397</v>
      </c>
      <c r="P110" s="16">
        <f t="shared" ref="P110:P119" si="28">M110-O110</f>
        <v>4450</v>
      </c>
      <c r="Q110" s="112"/>
    </row>
    <row r="111" spans="1:17" ht="35.1" customHeight="1" x14ac:dyDescent="0.25">
      <c r="C111" s="11">
        <v>1000</v>
      </c>
      <c r="D111" s="11">
        <v>1100</v>
      </c>
      <c r="E111" s="11">
        <v>113</v>
      </c>
      <c r="F111" s="181" t="s">
        <v>191</v>
      </c>
      <c r="G111" s="56" t="s">
        <v>96</v>
      </c>
      <c r="H111" s="181"/>
      <c r="I111" s="181"/>
      <c r="J111" s="11">
        <v>15</v>
      </c>
      <c r="K111" s="98">
        <v>2437</v>
      </c>
      <c r="L111" s="111">
        <v>18</v>
      </c>
      <c r="M111" s="98">
        <f>K111+L111</f>
        <v>2455</v>
      </c>
      <c r="N111" s="16">
        <v>0</v>
      </c>
      <c r="O111" s="16">
        <v>0</v>
      </c>
      <c r="P111" s="16">
        <f t="shared" si="28"/>
        <v>2455</v>
      </c>
      <c r="Q111" s="65"/>
    </row>
    <row r="112" spans="1:17" ht="35.1" customHeight="1" x14ac:dyDescent="0.25">
      <c r="C112" s="11">
        <v>1000</v>
      </c>
      <c r="D112" s="11">
        <v>1100</v>
      </c>
      <c r="E112" s="11">
        <v>113</v>
      </c>
      <c r="F112" s="181" t="s">
        <v>192</v>
      </c>
      <c r="G112" s="56" t="s">
        <v>96</v>
      </c>
      <c r="H112" s="181"/>
      <c r="I112" s="181"/>
      <c r="J112" s="11">
        <v>15</v>
      </c>
      <c r="K112" s="98">
        <v>2437</v>
      </c>
      <c r="L112" s="111">
        <v>18</v>
      </c>
      <c r="M112" s="98">
        <f>K112+L112</f>
        <v>2455</v>
      </c>
      <c r="N112" s="14">
        <v>0</v>
      </c>
      <c r="O112" s="14">
        <v>0</v>
      </c>
      <c r="P112" s="16">
        <f t="shared" si="28"/>
        <v>2455</v>
      </c>
      <c r="Q112" s="65"/>
    </row>
    <row r="113" spans="3:17" ht="35.1" customHeight="1" x14ac:dyDescent="0.25">
      <c r="C113" s="11">
        <v>1000</v>
      </c>
      <c r="D113" s="11">
        <v>1100</v>
      </c>
      <c r="E113" s="11">
        <v>113</v>
      </c>
      <c r="F113" s="181" t="s">
        <v>193</v>
      </c>
      <c r="G113" s="56" t="s">
        <v>97</v>
      </c>
      <c r="H113" s="181"/>
      <c r="I113" s="181"/>
      <c r="J113" s="11">
        <v>15</v>
      </c>
      <c r="K113" s="98">
        <v>3613</v>
      </c>
      <c r="L113" s="29">
        <v>0</v>
      </c>
      <c r="M113" s="98">
        <f t="shared" ref="M113" si="29">K113+L113</f>
        <v>3613</v>
      </c>
      <c r="N113" s="14">
        <v>150</v>
      </c>
      <c r="O113" s="14">
        <v>150</v>
      </c>
      <c r="P113" s="16">
        <f t="shared" ref="P113" si="30">M113-O113</f>
        <v>3463</v>
      </c>
      <c r="Q113" s="113"/>
    </row>
    <row r="114" spans="3:17" ht="35.1" customHeight="1" x14ac:dyDescent="0.25">
      <c r="C114" s="11">
        <v>1000</v>
      </c>
      <c r="D114" s="11">
        <v>1100</v>
      </c>
      <c r="E114" s="11">
        <v>113</v>
      </c>
      <c r="F114" s="184" t="s">
        <v>194</v>
      </c>
      <c r="G114" s="92" t="s">
        <v>98</v>
      </c>
      <c r="H114" s="206"/>
      <c r="I114" s="187"/>
      <c r="J114" s="11">
        <v>15</v>
      </c>
      <c r="K114" s="98">
        <v>3613</v>
      </c>
      <c r="L114" s="29">
        <v>0</v>
      </c>
      <c r="M114" s="98">
        <f t="shared" ref="M114:M119" si="31">K114+L114</f>
        <v>3613</v>
      </c>
      <c r="N114" s="14">
        <v>150</v>
      </c>
      <c r="O114" s="14">
        <v>150</v>
      </c>
      <c r="P114" s="16">
        <f t="shared" si="28"/>
        <v>3463</v>
      </c>
      <c r="Q114" s="65"/>
    </row>
    <row r="115" spans="3:17" ht="35.1" customHeight="1" x14ac:dyDescent="0.25">
      <c r="C115" s="11">
        <v>1000</v>
      </c>
      <c r="D115" s="11">
        <v>1100</v>
      </c>
      <c r="E115" s="11">
        <v>113</v>
      </c>
      <c r="F115" s="207" t="s">
        <v>195</v>
      </c>
      <c r="G115" s="191" t="s">
        <v>98</v>
      </c>
      <c r="H115" s="206"/>
      <c r="I115" s="187"/>
      <c r="J115" s="11">
        <v>15</v>
      </c>
      <c r="K115" s="98">
        <v>3613</v>
      </c>
      <c r="L115" s="29">
        <v>0</v>
      </c>
      <c r="M115" s="98">
        <f t="shared" si="31"/>
        <v>3613</v>
      </c>
      <c r="N115" s="14">
        <v>150</v>
      </c>
      <c r="O115" s="14">
        <v>150</v>
      </c>
      <c r="P115" s="16">
        <f t="shared" si="28"/>
        <v>3463</v>
      </c>
      <c r="Q115" s="113"/>
    </row>
    <row r="116" spans="3:17" ht="35.1" customHeight="1" x14ac:dyDescent="0.25">
      <c r="C116" s="61">
        <v>1000</v>
      </c>
      <c r="D116" s="61">
        <v>1100</v>
      </c>
      <c r="E116" s="11">
        <v>113</v>
      </c>
      <c r="F116" s="181" t="s">
        <v>196</v>
      </c>
      <c r="G116" s="208" t="s">
        <v>99</v>
      </c>
      <c r="H116" s="181"/>
      <c r="I116" s="181"/>
      <c r="J116" s="11">
        <v>15</v>
      </c>
      <c r="K116" s="98">
        <v>3613</v>
      </c>
      <c r="L116" s="29">
        <v>0</v>
      </c>
      <c r="M116" s="98">
        <f t="shared" si="31"/>
        <v>3613</v>
      </c>
      <c r="N116" s="14">
        <v>150</v>
      </c>
      <c r="O116" s="14">
        <v>150</v>
      </c>
      <c r="P116" s="16">
        <f t="shared" si="28"/>
        <v>3463</v>
      </c>
      <c r="Q116" s="113"/>
    </row>
    <row r="117" spans="3:17" ht="35.1" customHeight="1" x14ac:dyDescent="0.25">
      <c r="C117" s="11">
        <v>1000</v>
      </c>
      <c r="D117" s="11">
        <v>1100</v>
      </c>
      <c r="E117" s="11">
        <v>113</v>
      </c>
      <c r="F117" s="181" t="s">
        <v>197</v>
      </c>
      <c r="G117" s="191" t="s">
        <v>99</v>
      </c>
      <c r="H117" s="181"/>
      <c r="I117" s="181"/>
      <c r="J117" s="11">
        <v>15</v>
      </c>
      <c r="K117" s="98">
        <v>3613</v>
      </c>
      <c r="L117" s="29">
        <v>0</v>
      </c>
      <c r="M117" s="98">
        <f t="shared" si="31"/>
        <v>3613</v>
      </c>
      <c r="N117" s="14">
        <v>150</v>
      </c>
      <c r="O117" s="14">
        <v>150</v>
      </c>
      <c r="P117" s="16">
        <f t="shared" si="28"/>
        <v>3463</v>
      </c>
      <c r="Q117" s="113"/>
    </row>
    <row r="118" spans="3:17" ht="35.1" customHeight="1" x14ac:dyDescent="0.25">
      <c r="C118" s="11">
        <v>1000</v>
      </c>
      <c r="D118" s="11">
        <v>1100</v>
      </c>
      <c r="E118" s="11">
        <v>113</v>
      </c>
      <c r="F118" s="181" t="s">
        <v>198</v>
      </c>
      <c r="G118" s="92" t="s">
        <v>99</v>
      </c>
      <c r="H118" s="181"/>
      <c r="I118" s="181"/>
      <c r="J118" s="11">
        <v>15</v>
      </c>
      <c r="K118" s="98">
        <v>3613</v>
      </c>
      <c r="L118" s="29">
        <v>0</v>
      </c>
      <c r="M118" s="98">
        <f t="shared" si="31"/>
        <v>3613</v>
      </c>
      <c r="N118" s="14">
        <v>150</v>
      </c>
      <c r="O118" s="14">
        <v>150</v>
      </c>
      <c r="P118" s="16">
        <f t="shared" si="28"/>
        <v>3463</v>
      </c>
      <c r="Q118" s="113"/>
    </row>
    <row r="119" spans="3:17" ht="35.1" customHeight="1" x14ac:dyDescent="0.25">
      <c r="C119" s="11">
        <v>1000</v>
      </c>
      <c r="D119" s="11">
        <v>1100</v>
      </c>
      <c r="E119" s="11">
        <v>113</v>
      </c>
      <c r="F119" s="181" t="s">
        <v>199</v>
      </c>
      <c r="G119" s="191" t="s">
        <v>99</v>
      </c>
      <c r="H119" s="181"/>
      <c r="I119" s="181"/>
      <c r="J119" s="11">
        <v>15</v>
      </c>
      <c r="K119" s="98">
        <v>3613</v>
      </c>
      <c r="L119" s="29">
        <v>0</v>
      </c>
      <c r="M119" s="98">
        <f t="shared" si="31"/>
        <v>3613</v>
      </c>
      <c r="N119" s="14">
        <v>150</v>
      </c>
      <c r="O119" s="14">
        <v>150</v>
      </c>
      <c r="P119" s="16">
        <f t="shared" si="28"/>
        <v>3463</v>
      </c>
      <c r="Q119" s="113"/>
    </row>
    <row r="120" spans="3:17" ht="35.1" customHeight="1" x14ac:dyDescent="0.25">
      <c r="C120" s="23"/>
      <c r="D120" s="23"/>
      <c r="E120" s="23"/>
      <c r="F120" s="114" t="s">
        <v>100</v>
      </c>
      <c r="G120" s="24"/>
      <c r="H120" s="24"/>
      <c r="I120" s="73"/>
      <c r="J120" s="26"/>
      <c r="K120" s="27">
        <f t="shared" ref="K120:P120" si="32">SUM(K110:K119)</f>
        <v>35012</v>
      </c>
      <c r="L120" s="27">
        <f t="shared" si="32"/>
        <v>36</v>
      </c>
      <c r="M120" s="27">
        <f t="shared" si="32"/>
        <v>35048</v>
      </c>
      <c r="N120" s="27">
        <f t="shared" si="32"/>
        <v>1447</v>
      </c>
      <c r="O120" s="27">
        <f t="shared" si="32"/>
        <v>1447</v>
      </c>
      <c r="P120" s="27">
        <f t="shared" si="32"/>
        <v>33601</v>
      </c>
      <c r="Q120" s="23"/>
    </row>
    <row r="121" spans="3:17" ht="35.1" customHeight="1" x14ac:dyDescent="0.25">
      <c r="C121" s="11">
        <v>1000</v>
      </c>
      <c r="D121" s="11">
        <v>1100</v>
      </c>
      <c r="E121" s="11">
        <v>113</v>
      </c>
      <c r="F121" s="181" t="s">
        <v>200</v>
      </c>
      <c r="G121" s="92" t="s">
        <v>101</v>
      </c>
      <c r="H121" s="183"/>
      <c r="I121" s="183"/>
      <c r="J121" s="11">
        <v>15</v>
      </c>
      <c r="K121" s="14">
        <v>6252</v>
      </c>
      <c r="L121" s="54">
        <v>0</v>
      </c>
      <c r="M121" s="14">
        <f>K121+L121</f>
        <v>6252</v>
      </c>
      <c r="N121" s="14">
        <v>636</v>
      </c>
      <c r="O121" s="14">
        <v>636</v>
      </c>
      <c r="P121" s="16">
        <f t="shared" ref="P121:P129" si="33">M121-O121</f>
        <v>5616</v>
      </c>
      <c r="Q121" s="115"/>
    </row>
    <row r="122" spans="3:17" ht="35.1" customHeight="1" x14ac:dyDescent="0.25">
      <c r="C122" s="11">
        <v>1000</v>
      </c>
      <c r="D122" s="11">
        <v>1100</v>
      </c>
      <c r="E122" s="11">
        <v>113</v>
      </c>
      <c r="F122" s="181" t="s">
        <v>201</v>
      </c>
      <c r="G122" s="92" t="s">
        <v>102</v>
      </c>
      <c r="H122" s="181"/>
      <c r="I122" s="181"/>
      <c r="J122" s="11">
        <v>15</v>
      </c>
      <c r="K122" s="98">
        <v>3998</v>
      </c>
      <c r="L122" s="54">
        <v>0</v>
      </c>
      <c r="M122" s="14">
        <f t="shared" ref="M122:M129" si="34">K122+L122</f>
        <v>3998</v>
      </c>
      <c r="N122" s="98">
        <v>300</v>
      </c>
      <c r="O122" s="98">
        <v>300</v>
      </c>
      <c r="P122" s="16">
        <f t="shared" si="33"/>
        <v>3698</v>
      </c>
      <c r="Q122" s="115"/>
    </row>
    <row r="123" spans="3:17" ht="35.1" customHeight="1" x14ac:dyDescent="0.25">
      <c r="C123" s="11">
        <v>1000</v>
      </c>
      <c r="D123" s="11">
        <v>1100</v>
      </c>
      <c r="E123" s="11">
        <v>113</v>
      </c>
      <c r="F123" s="181" t="s">
        <v>202</v>
      </c>
      <c r="G123" s="92" t="s">
        <v>102</v>
      </c>
      <c r="H123" s="181"/>
      <c r="I123" s="181"/>
      <c r="J123" s="11">
        <v>15</v>
      </c>
      <c r="K123" s="98">
        <v>3998</v>
      </c>
      <c r="L123" s="29">
        <v>0</v>
      </c>
      <c r="M123" s="14">
        <f t="shared" si="34"/>
        <v>3998</v>
      </c>
      <c r="N123" s="98">
        <v>300</v>
      </c>
      <c r="O123" s="14">
        <v>300</v>
      </c>
      <c r="P123" s="16">
        <f t="shared" si="33"/>
        <v>3698</v>
      </c>
      <c r="Q123" s="20"/>
    </row>
    <row r="124" spans="3:17" ht="35.1" customHeight="1" x14ac:dyDescent="0.25">
      <c r="C124" s="11">
        <v>1000</v>
      </c>
      <c r="D124" s="11">
        <v>1100</v>
      </c>
      <c r="E124" s="11">
        <v>113</v>
      </c>
      <c r="F124" s="181" t="s">
        <v>203</v>
      </c>
      <c r="G124" s="92" t="s">
        <v>102</v>
      </c>
      <c r="H124" s="181"/>
      <c r="I124" s="181"/>
      <c r="J124" s="11">
        <v>15</v>
      </c>
      <c r="K124" s="98">
        <v>3998</v>
      </c>
      <c r="L124" s="54">
        <v>0</v>
      </c>
      <c r="M124" s="14">
        <f t="shared" si="34"/>
        <v>3998</v>
      </c>
      <c r="N124" s="98">
        <v>300</v>
      </c>
      <c r="O124" s="98">
        <v>300</v>
      </c>
      <c r="P124" s="16">
        <f t="shared" si="33"/>
        <v>3698</v>
      </c>
      <c r="Q124" s="115"/>
    </row>
    <row r="125" spans="3:17" ht="35.1" customHeight="1" x14ac:dyDescent="0.25">
      <c r="C125" s="11">
        <v>1000</v>
      </c>
      <c r="D125" s="11">
        <v>1100</v>
      </c>
      <c r="E125" s="11">
        <v>113</v>
      </c>
      <c r="F125" s="181" t="s">
        <v>204</v>
      </c>
      <c r="G125" s="92" t="s">
        <v>102</v>
      </c>
      <c r="H125" s="181"/>
      <c r="I125" s="181"/>
      <c r="J125" s="11">
        <v>15</v>
      </c>
      <c r="K125" s="98">
        <v>3998</v>
      </c>
      <c r="L125" s="54">
        <v>0</v>
      </c>
      <c r="M125" s="14">
        <f t="shared" si="34"/>
        <v>3998</v>
      </c>
      <c r="N125" s="98">
        <v>300</v>
      </c>
      <c r="O125" s="98">
        <v>300</v>
      </c>
      <c r="P125" s="16">
        <f t="shared" si="33"/>
        <v>3698</v>
      </c>
      <c r="Q125" s="115"/>
    </row>
    <row r="126" spans="3:17" ht="35.1" customHeight="1" x14ac:dyDescent="0.25">
      <c r="C126" s="11">
        <v>1000</v>
      </c>
      <c r="D126" s="11">
        <v>1100</v>
      </c>
      <c r="E126" s="11">
        <v>113</v>
      </c>
      <c r="F126" s="92" t="s">
        <v>205</v>
      </c>
      <c r="G126" s="92" t="s">
        <v>102</v>
      </c>
      <c r="H126" s="181"/>
      <c r="I126" s="181"/>
      <c r="J126" s="11">
        <v>15</v>
      </c>
      <c r="K126" s="98">
        <v>3998</v>
      </c>
      <c r="L126" s="54">
        <v>0</v>
      </c>
      <c r="M126" s="14">
        <f t="shared" si="34"/>
        <v>3998</v>
      </c>
      <c r="N126" s="98">
        <v>300</v>
      </c>
      <c r="O126" s="98">
        <v>300</v>
      </c>
      <c r="P126" s="16">
        <f t="shared" si="33"/>
        <v>3698</v>
      </c>
      <c r="Q126" s="115"/>
    </row>
    <row r="127" spans="3:17" ht="35.1" customHeight="1" x14ac:dyDescent="0.25">
      <c r="C127" s="11">
        <v>1000</v>
      </c>
      <c r="D127" s="11">
        <v>1100</v>
      </c>
      <c r="E127" s="11">
        <v>113</v>
      </c>
      <c r="F127" s="181" t="s">
        <v>206</v>
      </c>
      <c r="G127" s="92" t="s">
        <v>102</v>
      </c>
      <c r="H127" s="181"/>
      <c r="I127" s="181"/>
      <c r="J127" s="11">
        <v>15</v>
      </c>
      <c r="K127" s="98">
        <v>3998</v>
      </c>
      <c r="L127" s="54">
        <v>0</v>
      </c>
      <c r="M127" s="14">
        <f t="shared" ref="M127:M128" si="35">K127+L127</f>
        <v>3998</v>
      </c>
      <c r="N127" s="98">
        <v>300</v>
      </c>
      <c r="O127" s="98">
        <v>300</v>
      </c>
      <c r="P127" s="16">
        <f t="shared" ref="P127:P128" si="36">M127-O127</f>
        <v>3698</v>
      </c>
      <c r="Q127" s="115"/>
    </row>
    <row r="128" spans="3:17" ht="35.1" customHeight="1" x14ac:dyDescent="0.25">
      <c r="C128" s="11">
        <v>1000</v>
      </c>
      <c r="D128" s="11">
        <v>1100</v>
      </c>
      <c r="E128" s="11">
        <v>113</v>
      </c>
      <c r="F128" s="92" t="s">
        <v>207</v>
      </c>
      <c r="G128" s="92" t="s">
        <v>102</v>
      </c>
      <c r="H128" s="201"/>
      <c r="I128" s="209"/>
      <c r="J128" s="11">
        <v>15</v>
      </c>
      <c r="K128" s="98">
        <v>3998</v>
      </c>
      <c r="L128" s="54">
        <v>0</v>
      </c>
      <c r="M128" s="14">
        <f t="shared" si="35"/>
        <v>3998</v>
      </c>
      <c r="N128" s="98">
        <v>300</v>
      </c>
      <c r="O128" s="98">
        <v>300</v>
      </c>
      <c r="P128" s="16">
        <f t="shared" si="36"/>
        <v>3698</v>
      </c>
      <c r="Q128" s="115"/>
    </row>
    <row r="129" spans="3:17" ht="35.1" customHeight="1" x14ac:dyDescent="0.25">
      <c r="C129" s="11">
        <v>1000</v>
      </c>
      <c r="D129" s="11">
        <v>1100</v>
      </c>
      <c r="E129" s="11">
        <v>113</v>
      </c>
      <c r="F129" s="19"/>
      <c r="G129" s="18" t="s">
        <v>103</v>
      </c>
      <c r="H129" s="12"/>
      <c r="I129" s="116"/>
      <c r="J129" s="11"/>
      <c r="K129" s="98"/>
      <c r="L129" s="99"/>
      <c r="M129" s="14">
        <f t="shared" si="34"/>
        <v>0</v>
      </c>
      <c r="N129" s="14"/>
      <c r="O129" s="14"/>
      <c r="P129" s="16">
        <f t="shared" si="33"/>
        <v>0</v>
      </c>
      <c r="Q129" s="115"/>
    </row>
    <row r="130" spans="3:17" ht="35.1" customHeight="1" x14ac:dyDescent="0.25">
      <c r="C130" s="59"/>
      <c r="D130" s="59"/>
      <c r="E130" s="59"/>
      <c r="F130" s="23" t="s">
        <v>104</v>
      </c>
      <c r="G130" s="24"/>
      <c r="H130" s="24"/>
      <c r="I130" s="73"/>
      <c r="J130" s="26"/>
      <c r="K130" s="27">
        <f>SUM(K121:K129)</f>
        <v>34238</v>
      </c>
      <c r="L130" s="27">
        <f t="shared" ref="L130" si="37">SUM(L121:L129)</f>
        <v>0</v>
      </c>
      <c r="M130" s="27">
        <f>SUM(M121:M129)</f>
        <v>34238</v>
      </c>
      <c r="N130" s="27">
        <f>SUM(N121:N129)</f>
        <v>2736</v>
      </c>
      <c r="O130" s="27">
        <f>SUM(O121:O129)</f>
        <v>2736</v>
      </c>
      <c r="P130" s="27">
        <f>SUM(P121:P129)</f>
        <v>31502</v>
      </c>
      <c r="Q130" s="117"/>
    </row>
    <row r="131" spans="3:17" x14ac:dyDescent="0.25">
      <c r="C131" s="118"/>
      <c r="D131" s="118"/>
      <c r="E131" s="118"/>
      <c r="F131" s="119"/>
      <c r="G131" s="2"/>
      <c r="H131" s="2"/>
      <c r="I131" s="1"/>
      <c r="J131" s="118"/>
      <c r="K131" s="120"/>
      <c r="L131" s="121"/>
      <c r="M131" s="120"/>
      <c r="N131" s="120"/>
      <c r="O131" s="120"/>
      <c r="P131" s="122"/>
      <c r="Q131" s="123"/>
    </row>
    <row r="132" spans="3:17" x14ac:dyDescent="0.25">
      <c r="C132" s="118"/>
      <c r="D132" s="118"/>
      <c r="E132" s="118"/>
      <c r="F132" s="119"/>
      <c r="G132" s="2"/>
      <c r="H132" s="2"/>
      <c r="I132" s="1"/>
      <c r="J132" s="118"/>
      <c r="K132" s="120"/>
      <c r="L132" s="121"/>
      <c r="M132" s="120"/>
      <c r="N132" s="120"/>
      <c r="O132" s="120"/>
      <c r="P132" s="120"/>
      <c r="Q132" s="39"/>
    </row>
    <row r="133" spans="3:17" x14ac:dyDescent="0.25">
      <c r="C133" s="118"/>
      <c r="D133" s="118"/>
      <c r="E133" s="118"/>
      <c r="F133" s="119"/>
      <c r="G133" s="2"/>
      <c r="H133" s="2"/>
      <c r="I133" s="1"/>
      <c r="J133" s="118"/>
      <c r="K133" s="120"/>
      <c r="L133" s="121"/>
      <c r="M133" s="120"/>
      <c r="N133" s="120"/>
      <c r="O133" s="120"/>
      <c r="P133" s="120"/>
      <c r="Q133" s="39"/>
    </row>
    <row r="134" spans="3:17" ht="18" x14ac:dyDescent="0.25">
      <c r="C134" s="38"/>
      <c r="D134" s="38"/>
      <c r="E134" s="38"/>
      <c r="F134" s="232" t="s">
        <v>0</v>
      </c>
      <c r="G134" s="232"/>
      <c r="H134" s="232"/>
      <c r="I134" s="232"/>
      <c r="J134" s="232" t="s">
        <v>151</v>
      </c>
      <c r="K134" s="232"/>
      <c r="L134" s="232"/>
      <c r="M134" s="232"/>
      <c r="N134" s="232"/>
      <c r="O134" s="232"/>
      <c r="P134" s="232"/>
      <c r="Q134" s="39"/>
    </row>
    <row r="135" spans="3:17" ht="18" x14ac:dyDescent="0.25">
      <c r="C135" s="4"/>
      <c r="D135" s="2"/>
      <c r="E135" s="2"/>
      <c r="F135" s="232" t="s">
        <v>1</v>
      </c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124"/>
    </row>
    <row r="136" spans="3:17" ht="15" customHeight="1" x14ac:dyDescent="0.25">
      <c r="C136" s="125"/>
      <c r="D136" s="125"/>
      <c r="E136" s="125"/>
      <c r="F136" s="237" t="s">
        <v>2</v>
      </c>
      <c r="G136" s="237" t="s">
        <v>35</v>
      </c>
      <c r="H136" s="175"/>
      <c r="I136" s="237" t="s">
        <v>4</v>
      </c>
      <c r="J136" s="247" t="s">
        <v>11</v>
      </c>
      <c r="K136" s="126" t="s">
        <v>74</v>
      </c>
      <c r="L136" s="91"/>
      <c r="M136" s="71"/>
      <c r="N136" s="260"/>
      <c r="O136" s="261"/>
      <c r="P136" s="237" t="s">
        <v>6</v>
      </c>
      <c r="Q136" s="242" t="s">
        <v>7</v>
      </c>
    </row>
    <row r="137" spans="3:17" ht="15" customHeight="1" x14ac:dyDescent="0.25">
      <c r="C137" s="245" t="s">
        <v>8</v>
      </c>
      <c r="D137" s="245" t="s">
        <v>9</v>
      </c>
      <c r="E137" s="245" t="s">
        <v>10</v>
      </c>
      <c r="F137" s="238"/>
      <c r="G137" s="238"/>
      <c r="H137" s="176" t="s">
        <v>157</v>
      </c>
      <c r="I137" s="238"/>
      <c r="J137" s="259"/>
      <c r="K137" s="247" t="s">
        <v>12</v>
      </c>
      <c r="L137" s="262" t="s">
        <v>36</v>
      </c>
      <c r="M137" s="266" t="s">
        <v>37</v>
      </c>
      <c r="N137" s="245" t="s">
        <v>15</v>
      </c>
      <c r="O137" s="245" t="s">
        <v>16</v>
      </c>
      <c r="P137" s="238"/>
      <c r="Q137" s="243"/>
    </row>
    <row r="138" spans="3:17" x14ac:dyDescent="0.25">
      <c r="C138" s="246"/>
      <c r="D138" s="246"/>
      <c r="E138" s="246"/>
      <c r="F138" s="239"/>
      <c r="G138" s="239"/>
      <c r="H138" s="65"/>
      <c r="I138" s="239"/>
      <c r="J138" s="248"/>
      <c r="K138" s="248"/>
      <c r="L138" s="263"/>
      <c r="M138" s="267"/>
      <c r="N138" s="246"/>
      <c r="O138" s="246"/>
      <c r="P138" s="239"/>
      <c r="Q138" s="244"/>
    </row>
    <row r="139" spans="3:17" ht="35.1" customHeight="1" x14ac:dyDescent="0.25">
      <c r="C139" s="11">
        <v>1000</v>
      </c>
      <c r="D139" s="11">
        <v>1100</v>
      </c>
      <c r="E139" s="11">
        <v>113</v>
      </c>
      <c r="F139" s="184" t="s">
        <v>105</v>
      </c>
      <c r="G139" s="92" t="s">
        <v>106</v>
      </c>
      <c r="H139" s="206"/>
      <c r="I139" s="185"/>
      <c r="J139" s="11">
        <v>15</v>
      </c>
      <c r="K139" s="16">
        <v>5352</v>
      </c>
      <c r="L139" s="29">
        <v>0</v>
      </c>
      <c r="M139" s="98">
        <f>K139+L139</f>
        <v>5352</v>
      </c>
      <c r="N139" s="16">
        <v>478</v>
      </c>
      <c r="O139" s="16">
        <v>478</v>
      </c>
      <c r="P139" s="16">
        <f>M139-O139</f>
        <v>4874</v>
      </c>
      <c r="Q139" s="127"/>
    </row>
    <row r="140" spans="3:17" ht="35.1" customHeight="1" x14ac:dyDescent="0.25">
      <c r="C140" s="59"/>
      <c r="D140" s="59"/>
      <c r="E140" s="59"/>
      <c r="F140" s="23" t="s">
        <v>107</v>
      </c>
      <c r="G140" s="24"/>
      <c r="H140" s="24"/>
      <c r="I140" s="73"/>
      <c r="J140" s="128"/>
      <c r="K140" s="78">
        <f>K139</f>
        <v>5352</v>
      </c>
      <c r="L140" s="78">
        <f t="shared" ref="L140:P140" si="38">L139</f>
        <v>0</v>
      </c>
      <c r="M140" s="78">
        <f t="shared" si="38"/>
        <v>5352</v>
      </c>
      <c r="N140" s="78">
        <f t="shared" si="38"/>
        <v>478</v>
      </c>
      <c r="O140" s="78">
        <f t="shared" si="38"/>
        <v>478</v>
      </c>
      <c r="P140" s="78">
        <f t="shared" si="38"/>
        <v>4874</v>
      </c>
      <c r="Q140" s="117"/>
    </row>
    <row r="141" spans="3:17" ht="35.1" customHeight="1" x14ac:dyDescent="0.25">
      <c r="C141" s="11">
        <v>1000</v>
      </c>
      <c r="D141" s="11">
        <v>1100</v>
      </c>
      <c r="E141" s="11">
        <v>113</v>
      </c>
      <c r="F141" s="92" t="s">
        <v>108</v>
      </c>
      <c r="G141" s="198" t="s">
        <v>109</v>
      </c>
      <c r="H141" s="196"/>
      <c r="I141" s="92"/>
      <c r="J141" s="11">
        <v>15</v>
      </c>
      <c r="K141" s="30">
        <v>4653</v>
      </c>
      <c r="L141" s="99">
        <v>0</v>
      </c>
      <c r="M141" s="30">
        <f>K141+L141</f>
        <v>4653</v>
      </c>
      <c r="N141" s="30">
        <v>371</v>
      </c>
      <c r="O141" s="30">
        <v>371</v>
      </c>
      <c r="P141" s="129">
        <f>M141-O141</f>
        <v>4282</v>
      </c>
      <c r="Q141" s="130"/>
    </row>
    <row r="142" spans="3:17" ht="35.1" customHeight="1" x14ac:dyDescent="0.25">
      <c r="C142" s="22"/>
      <c r="D142" s="22"/>
      <c r="E142" s="22"/>
      <c r="F142" s="25" t="s">
        <v>110</v>
      </c>
      <c r="G142" s="33"/>
      <c r="H142" s="33"/>
      <c r="I142" s="33"/>
      <c r="J142" s="25"/>
      <c r="K142" s="131">
        <f>K141</f>
        <v>4653</v>
      </c>
      <c r="L142" s="131">
        <f t="shared" ref="L142:P142" si="39">L141</f>
        <v>0</v>
      </c>
      <c r="M142" s="131">
        <f t="shared" si="39"/>
        <v>4653</v>
      </c>
      <c r="N142" s="131">
        <f t="shared" si="39"/>
        <v>371</v>
      </c>
      <c r="O142" s="131">
        <f t="shared" si="39"/>
        <v>371</v>
      </c>
      <c r="P142" s="131">
        <f t="shared" si="39"/>
        <v>4282</v>
      </c>
      <c r="Q142" s="132"/>
    </row>
    <row r="143" spans="3:17" ht="35.1" customHeight="1" x14ac:dyDescent="0.25">
      <c r="C143" s="11">
        <v>1000</v>
      </c>
      <c r="D143" s="11">
        <v>1100</v>
      </c>
      <c r="E143" s="11">
        <v>113</v>
      </c>
      <c r="F143" s="92" t="s">
        <v>111</v>
      </c>
      <c r="G143" s="198" t="s">
        <v>112</v>
      </c>
      <c r="H143" s="202"/>
      <c r="I143" s="92"/>
      <c r="J143" s="11">
        <v>15</v>
      </c>
      <c r="K143" s="98">
        <v>4847</v>
      </c>
      <c r="L143" s="99">
        <v>0</v>
      </c>
      <c r="M143" s="30">
        <f>K143+L143</f>
        <v>4847</v>
      </c>
      <c r="N143" s="98">
        <v>398</v>
      </c>
      <c r="O143" s="98">
        <v>398</v>
      </c>
      <c r="P143" s="16">
        <f t="shared" ref="P143:P156" si="40">M143-O143</f>
        <v>4449</v>
      </c>
      <c r="Q143" s="133"/>
    </row>
    <row r="144" spans="3:17" ht="35.1" customHeight="1" x14ac:dyDescent="0.25">
      <c r="C144" s="11">
        <v>1000</v>
      </c>
      <c r="D144" s="11">
        <v>1100</v>
      </c>
      <c r="E144" s="11">
        <v>113</v>
      </c>
      <c r="F144" s="92" t="s">
        <v>113</v>
      </c>
      <c r="G144" s="198" t="s">
        <v>114</v>
      </c>
      <c r="H144" s="202"/>
      <c r="I144" s="92"/>
      <c r="J144" s="11">
        <v>15</v>
      </c>
      <c r="K144" s="98">
        <v>4734</v>
      </c>
      <c r="L144" s="99">
        <v>0</v>
      </c>
      <c r="M144" s="30">
        <f t="shared" ref="M144:M156" si="41">K144+L144</f>
        <v>4734</v>
      </c>
      <c r="N144" s="98">
        <v>380</v>
      </c>
      <c r="O144" s="98">
        <v>380</v>
      </c>
      <c r="P144" s="16">
        <f t="shared" si="40"/>
        <v>4354</v>
      </c>
      <c r="Q144" s="113"/>
    </row>
    <row r="145" spans="3:17" ht="35.1" customHeight="1" x14ac:dyDescent="0.25">
      <c r="C145" s="11">
        <v>1000</v>
      </c>
      <c r="D145" s="11">
        <v>1100</v>
      </c>
      <c r="E145" s="11">
        <v>113</v>
      </c>
      <c r="F145" s="92" t="s">
        <v>115</v>
      </c>
      <c r="G145" s="201" t="s">
        <v>116</v>
      </c>
      <c r="H145" s="210"/>
      <c r="I145" s="92"/>
      <c r="J145" s="11">
        <v>15</v>
      </c>
      <c r="K145" s="98">
        <v>4847</v>
      </c>
      <c r="L145" s="99">
        <v>0</v>
      </c>
      <c r="M145" s="30">
        <f t="shared" si="41"/>
        <v>4847</v>
      </c>
      <c r="N145" s="98">
        <v>398</v>
      </c>
      <c r="O145" s="98">
        <v>398</v>
      </c>
      <c r="P145" s="16">
        <f t="shared" si="40"/>
        <v>4449</v>
      </c>
      <c r="Q145" s="113"/>
    </row>
    <row r="146" spans="3:17" ht="35.1" customHeight="1" x14ac:dyDescent="0.25">
      <c r="C146" s="11">
        <v>1000</v>
      </c>
      <c r="D146" s="11">
        <v>1100</v>
      </c>
      <c r="E146" s="11">
        <v>113</v>
      </c>
      <c r="F146" s="92" t="s">
        <v>117</v>
      </c>
      <c r="G146" s="92" t="s">
        <v>116</v>
      </c>
      <c r="H146" s="210"/>
      <c r="I146" s="92"/>
      <c r="J146" s="11">
        <v>15</v>
      </c>
      <c r="K146" s="98">
        <v>4847</v>
      </c>
      <c r="L146" s="99">
        <v>0</v>
      </c>
      <c r="M146" s="30">
        <f t="shared" si="41"/>
        <v>4847</v>
      </c>
      <c r="N146" s="98">
        <v>398</v>
      </c>
      <c r="O146" s="98">
        <v>398</v>
      </c>
      <c r="P146" s="16">
        <f t="shared" si="40"/>
        <v>4449</v>
      </c>
      <c r="Q146" s="113"/>
    </row>
    <row r="147" spans="3:17" ht="35.1" customHeight="1" x14ac:dyDescent="0.25">
      <c r="C147" s="11">
        <v>1000</v>
      </c>
      <c r="D147" s="11">
        <v>1100</v>
      </c>
      <c r="E147" s="11">
        <v>113</v>
      </c>
      <c r="F147" s="92" t="s">
        <v>118</v>
      </c>
      <c r="G147" s="92" t="s">
        <v>116</v>
      </c>
      <c r="H147" s="210"/>
      <c r="I147" s="92"/>
      <c r="J147" s="11">
        <v>15</v>
      </c>
      <c r="K147" s="98">
        <v>4847</v>
      </c>
      <c r="L147" s="99">
        <v>0</v>
      </c>
      <c r="M147" s="30">
        <f t="shared" si="41"/>
        <v>4847</v>
      </c>
      <c r="N147" s="98">
        <v>398</v>
      </c>
      <c r="O147" s="98">
        <v>398</v>
      </c>
      <c r="P147" s="16">
        <f t="shared" si="40"/>
        <v>4449</v>
      </c>
      <c r="Q147" s="20"/>
    </row>
    <row r="148" spans="3:17" ht="35.1" customHeight="1" x14ac:dyDescent="0.25">
      <c r="C148" s="11">
        <v>1000</v>
      </c>
      <c r="D148" s="11">
        <v>1100</v>
      </c>
      <c r="E148" s="11">
        <v>113</v>
      </c>
      <c r="F148" s="213" t="s">
        <v>119</v>
      </c>
      <c r="G148" s="92" t="s">
        <v>116</v>
      </c>
      <c r="H148" s="202"/>
      <c r="I148" s="211"/>
      <c r="J148" s="11">
        <v>15</v>
      </c>
      <c r="K148" s="98">
        <v>4847</v>
      </c>
      <c r="L148" s="99">
        <v>0</v>
      </c>
      <c r="M148" s="30">
        <f t="shared" si="41"/>
        <v>4847</v>
      </c>
      <c r="N148" s="98">
        <v>398</v>
      </c>
      <c r="O148" s="98">
        <v>398</v>
      </c>
      <c r="P148" s="16">
        <f t="shared" si="40"/>
        <v>4449</v>
      </c>
      <c r="Q148" s="20"/>
    </row>
    <row r="149" spans="3:17" ht="35.1" customHeight="1" x14ac:dyDescent="0.25">
      <c r="C149" s="11">
        <v>1000</v>
      </c>
      <c r="D149" s="11">
        <v>1100</v>
      </c>
      <c r="E149" s="11">
        <v>113</v>
      </c>
      <c r="F149" s="213" t="s">
        <v>120</v>
      </c>
      <c r="G149" s="92" t="s">
        <v>116</v>
      </c>
      <c r="H149" s="201"/>
      <c r="I149" s="211"/>
      <c r="J149" s="11">
        <v>15</v>
      </c>
      <c r="K149" s="98">
        <v>4847</v>
      </c>
      <c r="L149" s="99">
        <v>0</v>
      </c>
      <c r="M149" s="30">
        <f t="shared" si="41"/>
        <v>4847</v>
      </c>
      <c r="N149" s="98">
        <v>398</v>
      </c>
      <c r="O149" s="98">
        <v>398</v>
      </c>
      <c r="P149" s="16">
        <f t="shared" si="40"/>
        <v>4449</v>
      </c>
      <c r="Q149" s="20"/>
    </row>
    <row r="150" spans="3:17" ht="35.1" customHeight="1" x14ac:dyDescent="0.25">
      <c r="C150" s="11">
        <v>1000</v>
      </c>
      <c r="D150" s="11">
        <v>1100</v>
      </c>
      <c r="E150" s="11">
        <v>113</v>
      </c>
      <c r="F150" s="92"/>
      <c r="G150" s="92" t="s">
        <v>121</v>
      </c>
      <c r="H150" s="92"/>
      <c r="I150" s="92"/>
      <c r="J150" s="11"/>
      <c r="K150" s="98"/>
      <c r="L150" s="99"/>
      <c r="M150" s="30">
        <f t="shared" si="41"/>
        <v>0</v>
      </c>
      <c r="N150" s="98"/>
      <c r="O150" s="98">
        <v>0</v>
      </c>
      <c r="P150" s="16">
        <f t="shared" si="40"/>
        <v>0</v>
      </c>
      <c r="Q150" s="20"/>
    </row>
    <row r="151" spans="3:17" ht="35.1" customHeight="1" x14ac:dyDescent="0.25">
      <c r="C151" s="11">
        <v>1000</v>
      </c>
      <c r="D151" s="96">
        <v>1100</v>
      </c>
      <c r="E151" s="96">
        <v>113</v>
      </c>
      <c r="F151" s="203" t="s">
        <v>122</v>
      </c>
      <c r="G151" s="203" t="s">
        <v>123</v>
      </c>
      <c r="H151" s="210"/>
      <c r="I151" s="203"/>
      <c r="J151" s="96">
        <v>15</v>
      </c>
      <c r="K151" s="16">
        <v>4400</v>
      </c>
      <c r="L151" s="135">
        <v>0</v>
      </c>
      <c r="M151" s="129">
        <f t="shared" si="41"/>
        <v>4400</v>
      </c>
      <c r="N151" s="16">
        <v>343</v>
      </c>
      <c r="O151" s="16">
        <v>343</v>
      </c>
      <c r="P151" s="16">
        <f t="shared" si="40"/>
        <v>4057</v>
      </c>
      <c r="Q151" s="136"/>
    </row>
    <row r="152" spans="3:17" ht="35.1" customHeight="1" x14ac:dyDescent="0.25">
      <c r="C152" s="11">
        <v>1000</v>
      </c>
      <c r="D152" s="96">
        <v>1100</v>
      </c>
      <c r="E152" s="96">
        <v>113</v>
      </c>
      <c r="F152" s="203" t="s">
        <v>124</v>
      </c>
      <c r="G152" s="203" t="s">
        <v>125</v>
      </c>
      <c r="H152" s="201"/>
      <c r="I152" s="203"/>
      <c r="J152" s="96">
        <v>15</v>
      </c>
      <c r="K152" s="16">
        <v>3860</v>
      </c>
      <c r="L152" s="135">
        <v>0</v>
      </c>
      <c r="M152" s="129">
        <f t="shared" si="41"/>
        <v>3860</v>
      </c>
      <c r="N152" s="16">
        <v>283</v>
      </c>
      <c r="O152" s="16">
        <v>283</v>
      </c>
      <c r="P152" s="16">
        <f t="shared" si="40"/>
        <v>3577</v>
      </c>
      <c r="Q152" s="136"/>
    </row>
    <row r="153" spans="3:17" ht="35.1" customHeight="1" x14ac:dyDescent="0.25">
      <c r="C153" s="11">
        <v>1000</v>
      </c>
      <c r="D153" s="96">
        <v>1100</v>
      </c>
      <c r="E153" s="96">
        <v>113</v>
      </c>
      <c r="F153" s="203"/>
      <c r="G153" s="203" t="s">
        <v>126</v>
      </c>
      <c r="H153" s="203"/>
      <c r="I153" s="203"/>
      <c r="J153" s="96"/>
      <c r="K153" s="137"/>
      <c r="L153" s="138"/>
      <c r="M153" s="139">
        <f>K153+L153</f>
        <v>0</v>
      </c>
      <c r="N153" s="140"/>
      <c r="O153" s="141"/>
      <c r="P153" s="142">
        <f t="shared" si="40"/>
        <v>0</v>
      </c>
      <c r="Q153" s="136"/>
    </row>
    <row r="154" spans="3:17" ht="35.1" customHeight="1" x14ac:dyDescent="0.25">
      <c r="C154" s="11"/>
      <c r="D154" s="11"/>
      <c r="E154" s="11"/>
      <c r="F154" s="92"/>
      <c r="G154" s="214" t="s">
        <v>127</v>
      </c>
      <c r="H154" s="92"/>
      <c r="I154" s="92"/>
      <c r="J154" s="11"/>
      <c r="K154" s="98"/>
      <c r="L154" s="143"/>
      <c r="M154" s="134">
        <f t="shared" si="41"/>
        <v>0</v>
      </c>
      <c r="N154" s="98"/>
      <c r="O154" s="98"/>
      <c r="P154" s="98">
        <f t="shared" si="40"/>
        <v>0</v>
      </c>
      <c r="Q154" s="113"/>
    </row>
    <row r="155" spans="3:17" ht="35.1" customHeight="1" x14ac:dyDescent="0.25">
      <c r="C155" s="11">
        <v>1000</v>
      </c>
      <c r="D155" s="11">
        <v>1100</v>
      </c>
      <c r="E155" s="11">
        <v>113</v>
      </c>
      <c r="F155" s="92"/>
      <c r="G155" s="198" t="s">
        <v>128</v>
      </c>
      <c r="H155" s="92"/>
      <c r="I155" s="92"/>
      <c r="J155" s="11"/>
      <c r="K155" s="98"/>
      <c r="L155" s="99"/>
      <c r="M155" s="30">
        <f t="shared" si="41"/>
        <v>0</v>
      </c>
      <c r="N155" s="98"/>
      <c r="O155" s="98">
        <v>0</v>
      </c>
      <c r="P155" s="16">
        <f t="shared" si="40"/>
        <v>0</v>
      </c>
      <c r="Q155" s="113"/>
    </row>
    <row r="156" spans="3:17" ht="35.1" customHeight="1" x14ac:dyDescent="0.25">
      <c r="C156" s="11">
        <v>1000</v>
      </c>
      <c r="D156" s="11">
        <v>1100</v>
      </c>
      <c r="E156" s="11">
        <v>113</v>
      </c>
      <c r="F156" s="184" t="s">
        <v>129</v>
      </c>
      <c r="G156" s="198" t="s">
        <v>130</v>
      </c>
      <c r="H156" s="210"/>
      <c r="I156" s="212"/>
      <c r="J156" s="11">
        <v>15</v>
      </c>
      <c r="K156" s="49">
        <v>5867</v>
      </c>
      <c r="L156" s="99">
        <v>0</v>
      </c>
      <c r="M156" s="30">
        <f t="shared" si="41"/>
        <v>5867</v>
      </c>
      <c r="N156" s="49">
        <v>567</v>
      </c>
      <c r="O156" s="49">
        <v>567</v>
      </c>
      <c r="P156" s="16">
        <f t="shared" si="40"/>
        <v>5300</v>
      </c>
      <c r="Q156" s="20"/>
    </row>
    <row r="157" spans="3:17" ht="35.1" customHeight="1" x14ac:dyDescent="0.25">
      <c r="C157" s="59"/>
      <c r="D157" s="59"/>
      <c r="E157" s="59"/>
      <c r="F157" s="23" t="s">
        <v>131</v>
      </c>
      <c r="G157" s="24"/>
      <c r="H157" s="24"/>
      <c r="I157" s="73"/>
      <c r="J157" s="60"/>
      <c r="K157" s="27">
        <f>SUM(K143:K156)</f>
        <v>47943</v>
      </c>
      <c r="L157" s="27">
        <f t="shared" ref="L157:Q157" si="42">SUM(L143:L156)</f>
        <v>0</v>
      </c>
      <c r="M157" s="27">
        <f>SUM(M143:M156)</f>
        <v>47943</v>
      </c>
      <c r="N157" s="27">
        <f>SUM(N143:N156)</f>
        <v>3961</v>
      </c>
      <c r="O157" s="27">
        <f>SUM(O143:O156)</f>
        <v>3961</v>
      </c>
      <c r="P157" s="27">
        <f>SUM(P143:P156)</f>
        <v>43982</v>
      </c>
      <c r="Q157" s="27">
        <f t="shared" si="42"/>
        <v>0</v>
      </c>
    </row>
    <row r="158" spans="3:17" x14ac:dyDescent="0.25">
      <c r="C158" s="144"/>
      <c r="D158" s="38"/>
      <c r="E158" s="38"/>
      <c r="F158" s="39"/>
      <c r="G158" s="40"/>
      <c r="H158" s="40"/>
      <c r="I158" s="41"/>
      <c r="J158" s="145"/>
      <c r="K158" s="89"/>
      <c r="L158" s="89"/>
      <c r="M158" s="89"/>
      <c r="N158" s="89"/>
      <c r="O158" s="89"/>
      <c r="P158" s="89"/>
    </row>
    <row r="159" spans="3:17" x14ac:dyDescent="0.25">
      <c r="C159" s="118"/>
      <c r="D159" s="118"/>
      <c r="E159" s="118"/>
      <c r="F159" s="119"/>
      <c r="G159" s="2"/>
      <c r="H159" s="2"/>
      <c r="I159" s="1"/>
      <c r="J159" s="118"/>
      <c r="K159" s="120"/>
      <c r="L159" s="121"/>
      <c r="M159" s="120"/>
      <c r="N159" s="120"/>
      <c r="O159" s="120"/>
      <c r="P159" s="120"/>
      <c r="Q159" s="89"/>
    </row>
    <row r="160" spans="3:17" ht="18" x14ac:dyDescent="0.25">
      <c r="C160" s="38"/>
      <c r="D160" s="38"/>
      <c r="E160" s="38"/>
      <c r="F160" s="232" t="s">
        <v>0</v>
      </c>
      <c r="G160" s="232"/>
      <c r="H160" s="232"/>
      <c r="I160" s="232"/>
      <c r="J160" s="232" t="s">
        <v>151</v>
      </c>
      <c r="K160" s="232"/>
      <c r="L160" s="232"/>
      <c r="M160" s="232"/>
      <c r="N160" s="232"/>
      <c r="O160" s="232"/>
      <c r="P160" s="232"/>
      <c r="Q160" s="39"/>
    </row>
    <row r="161" spans="3:17" ht="18" x14ac:dyDescent="0.25">
      <c r="C161" s="4"/>
      <c r="D161" s="2"/>
      <c r="E161" s="2"/>
      <c r="F161" s="232" t="s">
        <v>1</v>
      </c>
      <c r="G161" s="232"/>
      <c r="H161" s="232"/>
      <c r="I161" s="232"/>
      <c r="J161" s="232"/>
      <c r="K161" s="232"/>
      <c r="L161" s="232"/>
      <c r="M161" s="232"/>
      <c r="N161" s="232"/>
      <c r="O161" s="232"/>
      <c r="P161" s="232"/>
      <c r="Q161" s="124"/>
    </row>
    <row r="162" spans="3:17" ht="15" customHeight="1" x14ac:dyDescent="0.25">
      <c r="C162" s="125"/>
      <c r="D162" s="125"/>
      <c r="E162" s="125"/>
      <c r="F162" s="237" t="s">
        <v>2</v>
      </c>
      <c r="G162" s="237" t="s">
        <v>35</v>
      </c>
      <c r="H162" s="175"/>
      <c r="I162" s="237" t="s">
        <v>4</v>
      </c>
      <c r="J162" s="247" t="s">
        <v>11</v>
      </c>
      <c r="K162" s="126" t="s">
        <v>74</v>
      </c>
      <c r="L162" s="91"/>
      <c r="M162" s="71"/>
      <c r="N162" s="260"/>
      <c r="O162" s="261"/>
      <c r="P162" s="237" t="s">
        <v>6</v>
      </c>
      <c r="Q162" s="242" t="s">
        <v>7</v>
      </c>
    </row>
    <row r="163" spans="3:17" ht="15" customHeight="1" x14ac:dyDescent="0.25">
      <c r="C163" s="245" t="s">
        <v>8</v>
      </c>
      <c r="D163" s="245" t="s">
        <v>9</v>
      </c>
      <c r="E163" s="245" t="s">
        <v>10</v>
      </c>
      <c r="F163" s="238"/>
      <c r="G163" s="238"/>
      <c r="H163" s="176" t="s">
        <v>157</v>
      </c>
      <c r="I163" s="238"/>
      <c r="J163" s="259"/>
      <c r="K163" s="247" t="s">
        <v>12</v>
      </c>
      <c r="L163" s="262" t="s">
        <v>36</v>
      </c>
      <c r="M163" s="266" t="s">
        <v>37</v>
      </c>
      <c r="N163" s="245" t="s">
        <v>15</v>
      </c>
      <c r="O163" s="245" t="s">
        <v>16</v>
      </c>
      <c r="P163" s="238"/>
      <c r="Q163" s="243"/>
    </row>
    <row r="164" spans="3:17" x14ac:dyDescent="0.25">
      <c r="C164" s="246"/>
      <c r="D164" s="246"/>
      <c r="E164" s="246"/>
      <c r="F164" s="239"/>
      <c r="G164" s="239"/>
      <c r="H164" s="65"/>
      <c r="I164" s="239"/>
      <c r="J164" s="248"/>
      <c r="K164" s="248"/>
      <c r="L164" s="263"/>
      <c r="M164" s="267"/>
      <c r="N164" s="246"/>
      <c r="O164" s="246"/>
      <c r="P164" s="239"/>
      <c r="Q164" s="244"/>
    </row>
    <row r="165" spans="3:17" ht="35.1" customHeight="1" x14ac:dyDescent="0.25">
      <c r="C165" s="146">
        <v>1000</v>
      </c>
      <c r="D165" s="147">
        <v>1100</v>
      </c>
      <c r="E165" s="147">
        <v>113</v>
      </c>
      <c r="F165" s="181" t="s">
        <v>208</v>
      </c>
      <c r="G165" s="215" t="s">
        <v>132</v>
      </c>
      <c r="H165" s="181"/>
      <c r="I165" s="181"/>
      <c r="J165" s="148">
        <v>15</v>
      </c>
      <c r="K165" s="149">
        <v>4510</v>
      </c>
      <c r="L165" s="150">
        <v>0</v>
      </c>
      <c r="M165" s="151">
        <f>K165+L165</f>
        <v>4510</v>
      </c>
      <c r="N165" s="152">
        <v>356</v>
      </c>
      <c r="O165" s="152">
        <v>356</v>
      </c>
      <c r="P165" s="153">
        <f>M165-O165</f>
        <v>4154</v>
      </c>
      <c r="Q165" s="115"/>
    </row>
    <row r="166" spans="3:17" ht="35.1" customHeight="1" x14ac:dyDescent="0.25">
      <c r="C166" s="59"/>
      <c r="D166" s="59"/>
      <c r="E166" s="59"/>
      <c r="F166" s="23" t="s">
        <v>133</v>
      </c>
      <c r="G166" s="24"/>
      <c r="H166" s="24"/>
      <c r="I166" s="73"/>
      <c r="J166" s="60"/>
      <c r="K166" s="27">
        <f>K164+K165</f>
        <v>4510</v>
      </c>
      <c r="L166" s="27">
        <f t="shared" ref="L166:P166" si="43">L164+L165</f>
        <v>0</v>
      </c>
      <c r="M166" s="27">
        <f t="shared" si="43"/>
        <v>4510</v>
      </c>
      <c r="N166" s="27">
        <f t="shared" si="43"/>
        <v>356</v>
      </c>
      <c r="O166" s="27">
        <f t="shared" si="43"/>
        <v>356</v>
      </c>
      <c r="P166" s="27">
        <f t="shared" si="43"/>
        <v>4154</v>
      </c>
      <c r="Q166" s="132"/>
    </row>
    <row r="167" spans="3:17" ht="35.1" customHeight="1" x14ac:dyDescent="0.25">
      <c r="C167" s="11">
        <v>1000</v>
      </c>
      <c r="D167" s="11">
        <v>1100</v>
      </c>
      <c r="E167" s="11">
        <v>113</v>
      </c>
      <c r="F167" s="181" t="s">
        <v>209</v>
      </c>
      <c r="G167" s="198" t="s">
        <v>134</v>
      </c>
      <c r="H167" s="181"/>
      <c r="I167" s="181"/>
      <c r="J167" s="11">
        <v>15</v>
      </c>
      <c r="K167" s="49">
        <v>5867</v>
      </c>
      <c r="L167" s="99">
        <v>0</v>
      </c>
      <c r="M167" s="30">
        <f>K167+L167</f>
        <v>5867</v>
      </c>
      <c r="N167" s="49">
        <v>567</v>
      </c>
      <c r="O167" s="49">
        <v>567</v>
      </c>
      <c r="P167" s="51">
        <f>M167-O167</f>
        <v>5300</v>
      </c>
      <c r="Q167" s="127"/>
    </row>
    <row r="168" spans="3:17" ht="35.1" customHeight="1" x14ac:dyDescent="0.25">
      <c r="C168" s="11">
        <v>1000</v>
      </c>
      <c r="D168" s="11">
        <v>1100</v>
      </c>
      <c r="E168" s="11">
        <v>113</v>
      </c>
      <c r="F168" s="181" t="s">
        <v>210</v>
      </c>
      <c r="G168" s="198" t="s">
        <v>135</v>
      </c>
      <c r="H168" s="181"/>
      <c r="I168" s="181"/>
      <c r="J168" s="11">
        <v>15</v>
      </c>
      <c r="K168" s="14">
        <v>2276</v>
      </c>
      <c r="L168" s="15">
        <v>43</v>
      </c>
      <c r="M168" s="30">
        <f>K168+L168</f>
        <v>2319</v>
      </c>
      <c r="N168" s="14">
        <v>0</v>
      </c>
      <c r="O168" s="64">
        <v>0</v>
      </c>
      <c r="P168" s="51">
        <f>M168-O168</f>
        <v>2319</v>
      </c>
      <c r="Q168" s="115"/>
    </row>
    <row r="169" spans="3:17" ht="35.1" customHeight="1" x14ac:dyDescent="0.25">
      <c r="C169" s="59"/>
      <c r="D169" s="59"/>
      <c r="E169" s="59"/>
      <c r="F169" s="23" t="s">
        <v>136</v>
      </c>
      <c r="G169" s="24"/>
      <c r="H169" s="24"/>
      <c r="I169" s="73"/>
      <c r="J169" s="60"/>
      <c r="K169" s="27">
        <f>K167+K168</f>
        <v>8143</v>
      </c>
      <c r="L169" s="27">
        <f t="shared" ref="L169:P169" si="44">L167+L168</f>
        <v>43</v>
      </c>
      <c r="M169" s="27">
        <f t="shared" si="44"/>
        <v>8186</v>
      </c>
      <c r="N169" s="27">
        <f t="shared" si="44"/>
        <v>567</v>
      </c>
      <c r="O169" s="27">
        <f t="shared" si="44"/>
        <v>567</v>
      </c>
      <c r="P169" s="27">
        <f t="shared" si="44"/>
        <v>7619</v>
      </c>
      <c r="Q169" s="132"/>
    </row>
    <row r="170" spans="3:17" ht="35.1" customHeight="1" x14ac:dyDescent="0.25">
      <c r="C170" s="11">
        <v>1000</v>
      </c>
      <c r="D170" s="11">
        <v>1100</v>
      </c>
      <c r="E170" s="61">
        <v>113</v>
      </c>
      <c r="F170" s="181" t="s">
        <v>211</v>
      </c>
      <c r="G170" s="198" t="s">
        <v>137</v>
      </c>
      <c r="H170" s="181"/>
      <c r="I170" s="181"/>
      <c r="J170" s="11">
        <v>15</v>
      </c>
      <c r="K170" s="16">
        <v>5224</v>
      </c>
      <c r="L170" s="29">
        <v>0</v>
      </c>
      <c r="M170" s="14">
        <f>K170+L170</f>
        <v>5224</v>
      </c>
      <c r="N170" s="16">
        <v>458</v>
      </c>
      <c r="O170" s="30">
        <v>458</v>
      </c>
      <c r="P170" s="16">
        <f t="shared" ref="P170:P176" si="45">M170-O170</f>
        <v>4766</v>
      </c>
      <c r="Q170" s="154"/>
    </row>
    <row r="171" spans="3:17" ht="35.1" customHeight="1" x14ac:dyDescent="0.25">
      <c r="C171" s="11">
        <v>1000</v>
      </c>
      <c r="D171" s="11">
        <v>1100</v>
      </c>
      <c r="E171" s="11">
        <v>113</v>
      </c>
      <c r="F171" s="216"/>
      <c r="G171" s="198" t="s">
        <v>138</v>
      </c>
      <c r="H171" s="187"/>
      <c r="I171" s="187"/>
      <c r="J171" s="11"/>
      <c r="K171" s="98"/>
      <c r="L171" s="99"/>
      <c r="M171" s="14">
        <f t="shared" ref="M171:M176" si="46">K171+L171</f>
        <v>0</v>
      </c>
      <c r="N171" s="14"/>
      <c r="O171" s="14"/>
      <c r="P171" s="16">
        <f t="shared" si="45"/>
        <v>0</v>
      </c>
      <c r="Q171" s="115"/>
    </row>
    <row r="172" spans="3:17" ht="35.1" customHeight="1" x14ac:dyDescent="0.25">
      <c r="C172" s="11">
        <v>1000</v>
      </c>
      <c r="D172" s="11">
        <v>1100</v>
      </c>
      <c r="E172" s="11">
        <v>113</v>
      </c>
      <c r="F172" s="92" t="s">
        <v>212</v>
      </c>
      <c r="G172" s="56" t="s">
        <v>139</v>
      </c>
      <c r="H172" s="196"/>
      <c r="I172" s="92"/>
      <c r="J172" s="11">
        <v>15</v>
      </c>
      <c r="K172" s="98">
        <v>4972</v>
      </c>
      <c r="L172" s="99">
        <v>0</v>
      </c>
      <c r="M172" s="14">
        <f t="shared" si="46"/>
        <v>4972</v>
      </c>
      <c r="N172" s="14">
        <v>418</v>
      </c>
      <c r="O172" s="14">
        <v>418</v>
      </c>
      <c r="P172" s="16">
        <f t="shared" si="45"/>
        <v>4554</v>
      </c>
      <c r="Q172" s="115"/>
    </row>
    <row r="173" spans="3:17" ht="35.1" customHeight="1" x14ac:dyDescent="0.25">
      <c r="C173" s="61">
        <v>1000</v>
      </c>
      <c r="D173" s="61">
        <v>1100</v>
      </c>
      <c r="E173" s="61">
        <v>113</v>
      </c>
      <c r="F173" s="181" t="s">
        <v>213</v>
      </c>
      <c r="G173" s="198" t="s">
        <v>138</v>
      </c>
      <c r="H173" s="181"/>
      <c r="I173" s="181"/>
      <c r="J173" s="11">
        <v>15</v>
      </c>
      <c r="K173" s="98">
        <v>4972</v>
      </c>
      <c r="L173" s="99">
        <v>0</v>
      </c>
      <c r="M173" s="14">
        <f t="shared" si="46"/>
        <v>4972</v>
      </c>
      <c r="N173" s="14">
        <v>418</v>
      </c>
      <c r="O173" s="14">
        <v>418</v>
      </c>
      <c r="P173" s="16">
        <f t="shared" si="45"/>
        <v>4554</v>
      </c>
      <c r="Q173" s="115"/>
    </row>
    <row r="174" spans="3:17" ht="35.1" customHeight="1" x14ac:dyDescent="0.25">
      <c r="C174" s="11">
        <v>1000</v>
      </c>
      <c r="D174" s="96">
        <v>1100</v>
      </c>
      <c r="E174" s="96">
        <v>113</v>
      </c>
      <c r="F174" s="203" t="s">
        <v>214</v>
      </c>
      <c r="G174" s="141" t="s">
        <v>140</v>
      </c>
      <c r="H174" s="206"/>
      <c r="I174" s="203"/>
      <c r="J174" s="96">
        <v>15</v>
      </c>
      <c r="K174" s="16">
        <v>4856</v>
      </c>
      <c r="L174" s="135"/>
      <c r="M174" s="16">
        <f t="shared" si="46"/>
        <v>4856</v>
      </c>
      <c r="N174" s="155">
        <v>418</v>
      </c>
      <c r="O174" s="155">
        <v>418</v>
      </c>
      <c r="P174" s="16">
        <f t="shared" si="45"/>
        <v>4438</v>
      </c>
      <c r="Q174" s="115"/>
    </row>
    <row r="175" spans="3:17" ht="35.1" customHeight="1" x14ac:dyDescent="0.25">
      <c r="C175" s="11">
        <v>1000</v>
      </c>
      <c r="D175" s="11">
        <v>1100</v>
      </c>
      <c r="E175" s="11">
        <v>113</v>
      </c>
      <c r="F175" s="92" t="s">
        <v>215</v>
      </c>
      <c r="G175" s="198" t="s">
        <v>141</v>
      </c>
      <c r="H175" s="195"/>
      <c r="I175" s="92"/>
      <c r="J175" s="11">
        <v>15</v>
      </c>
      <c r="K175" s="16">
        <v>4856</v>
      </c>
      <c r="L175" s="99">
        <v>0</v>
      </c>
      <c r="M175" s="14">
        <f t="shared" si="46"/>
        <v>4856</v>
      </c>
      <c r="N175" s="155">
        <v>399</v>
      </c>
      <c r="O175" s="155">
        <v>399</v>
      </c>
      <c r="P175" s="16">
        <f t="shared" si="45"/>
        <v>4457</v>
      </c>
      <c r="Q175" s="95"/>
    </row>
    <row r="176" spans="3:17" ht="35.1" customHeight="1" x14ac:dyDescent="0.25">
      <c r="C176" s="11">
        <v>1000</v>
      </c>
      <c r="D176" s="11">
        <v>1100</v>
      </c>
      <c r="E176" s="11">
        <v>113</v>
      </c>
      <c r="F176" s="181" t="s">
        <v>216</v>
      </c>
      <c r="G176" s="56" t="s">
        <v>142</v>
      </c>
      <c r="H176" s="181"/>
      <c r="I176" s="181"/>
      <c r="J176" s="11">
        <v>15</v>
      </c>
      <c r="K176" s="16">
        <v>4856</v>
      </c>
      <c r="L176" s="29">
        <v>0</v>
      </c>
      <c r="M176" s="14">
        <f t="shared" si="46"/>
        <v>4856</v>
      </c>
      <c r="N176" s="155">
        <v>399</v>
      </c>
      <c r="O176" s="155">
        <v>399</v>
      </c>
      <c r="P176" s="16">
        <f t="shared" si="45"/>
        <v>4457</v>
      </c>
      <c r="Q176" s="156"/>
    </row>
    <row r="177" spans="1:17" ht="35.1" customHeight="1" x14ac:dyDescent="0.25">
      <c r="C177" s="157"/>
      <c r="D177" s="23"/>
      <c r="E177" s="68"/>
      <c r="F177" s="23" t="s">
        <v>143</v>
      </c>
      <c r="G177" s="158"/>
      <c r="H177" s="158"/>
      <c r="I177" s="26"/>
      <c r="J177" s="27"/>
      <c r="K177" s="27">
        <f t="shared" ref="K177:Q177" si="47">SUM(K170:K176)</f>
        <v>29736</v>
      </c>
      <c r="L177" s="27">
        <f t="shared" si="47"/>
        <v>0</v>
      </c>
      <c r="M177" s="27">
        <f t="shared" si="47"/>
        <v>29736</v>
      </c>
      <c r="N177" s="27">
        <f t="shared" si="47"/>
        <v>2510</v>
      </c>
      <c r="O177" s="27">
        <f t="shared" si="47"/>
        <v>2510</v>
      </c>
      <c r="P177" s="27">
        <f t="shared" si="47"/>
        <v>27226</v>
      </c>
      <c r="Q177" s="26">
        <f t="shared" si="47"/>
        <v>0</v>
      </c>
    </row>
    <row r="178" spans="1:17" ht="35.1" customHeight="1" x14ac:dyDescent="0.25">
      <c r="C178" s="33"/>
      <c r="D178" s="33"/>
      <c r="E178" s="33"/>
      <c r="F178" s="159" t="s">
        <v>144</v>
      </c>
      <c r="G178" s="33"/>
      <c r="H178" s="33"/>
      <c r="I178" s="160"/>
      <c r="J178" s="33"/>
      <c r="K178" s="161">
        <f>K14+K16+K18+K21+K23+K26+K35+K38+K42+K46+K64+K67+K72+K86+K88+K94+K101+K120+K130+K140+K142+K157+K166+K169+K177</f>
        <v>394128.82</v>
      </c>
      <c r="L178" s="161">
        <f>L14+L16+L18+L21+L23+L26+L35+L38+L42+L46+L64+L67+L72+L86+L88+L94+L101+L120+L130+L140+L142+L157+L169+L177+L165</f>
        <v>372.61</v>
      </c>
      <c r="M178" s="161">
        <f>M14+M16+M18+M21+M23+M26+M35+M38+M42+M46+M64+M67+M72+M86+M88+M94+M101+M120+M130+M140+M142+M157+M169+M177+M165</f>
        <v>394501.43</v>
      </c>
      <c r="N178" s="161">
        <f>N14+N16+N18+N21+N23+N26+N35+N38+N42+N46+N64+N67+N72+N86+N88+N94+N101+N120+N130+N140+N142+N157+N169+N177+N165</f>
        <v>31727.170000000002</v>
      </c>
      <c r="O178" s="161">
        <f>O14+O16+O18+O21+O23+O26+O35+O38+O42+O46+O64+O67+O72+O86+O88+O94+O101+O120+O130+O140+O142+O157+O169+O177+O165</f>
        <v>31727.170000000002</v>
      </c>
      <c r="P178" s="161">
        <f>P14+P16+P18+P21+P23+P26+P35+P38+P42+P46+P64+P67+P72+P86+P88+P94+P101+P120+P130+P140+P142+P157+P169+P177+P165</f>
        <v>362774.26</v>
      </c>
      <c r="Q178" s="33"/>
    </row>
    <row r="179" spans="1:17" ht="33" customHeight="1" x14ac:dyDescent="0.25">
      <c r="C179" s="162"/>
      <c r="D179" s="162"/>
      <c r="E179" s="162"/>
      <c r="F179" s="163"/>
      <c r="G179" s="162"/>
      <c r="H179" s="162"/>
      <c r="I179" s="164"/>
      <c r="J179" s="162"/>
      <c r="K179" s="165"/>
      <c r="L179" s="165"/>
      <c r="M179" s="165"/>
      <c r="N179" s="165"/>
      <c r="O179" s="165"/>
      <c r="P179" s="165"/>
      <c r="Q179" s="162"/>
    </row>
    <row r="180" spans="1:17" x14ac:dyDescent="0.25">
      <c r="C180" s="1"/>
      <c r="D180" s="233" t="s">
        <v>145</v>
      </c>
      <c r="E180" s="233"/>
      <c r="F180" s="233"/>
      <c r="G180" s="166"/>
      <c r="H180" s="166"/>
      <c r="I180" s="166"/>
      <c r="J180" s="42"/>
      <c r="K180" s="42"/>
      <c r="L180" s="268" t="s">
        <v>146</v>
      </c>
      <c r="M180" s="268"/>
      <c r="N180" s="268"/>
      <c r="O180" s="1"/>
      <c r="P180" s="1"/>
      <c r="Q180" s="162"/>
    </row>
    <row r="181" spans="1:17" x14ac:dyDescent="0.25">
      <c r="C181" s="1"/>
      <c r="D181" s="1"/>
      <c r="E181" s="1"/>
      <c r="F181" s="166"/>
      <c r="G181" s="166"/>
      <c r="H181" s="166"/>
      <c r="I181" s="41"/>
      <c r="J181" s="42"/>
      <c r="K181" s="42"/>
      <c r="L181" s="43"/>
      <c r="M181" s="167"/>
      <c r="N181" s="1"/>
      <c r="O181" s="1"/>
      <c r="P181" s="1"/>
      <c r="Q181" s="1"/>
    </row>
    <row r="182" spans="1:17" x14ac:dyDescent="0.25">
      <c r="C182" s="1"/>
      <c r="D182" s="1"/>
      <c r="E182" s="1"/>
      <c r="F182" s="166"/>
      <c r="G182" s="166"/>
      <c r="H182" s="166"/>
      <c r="I182" s="41"/>
      <c r="J182" s="42"/>
      <c r="K182" s="42"/>
      <c r="L182" s="43"/>
      <c r="M182" s="167"/>
      <c r="N182" s="1"/>
      <c r="O182" s="1"/>
      <c r="P182" s="1"/>
      <c r="Q182" s="1"/>
    </row>
    <row r="183" spans="1:17" x14ac:dyDescent="0.25">
      <c r="A183" s="1"/>
      <c r="B183" s="1"/>
      <c r="C183" s="1"/>
      <c r="D183" s="179"/>
      <c r="E183" s="179"/>
      <c r="F183" s="166"/>
      <c r="G183" s="179"/>
      <c r="H183" s="42" t="s">
        <v>150</v>
      </c>
      <c r="I183" s="220"/>
    </row>
    <row r="184" spans="1:17" ht="15.75" x14ac:dyDescent="0.25">
      <c r="A184" s="1"/>
      <c r="B184" s="1"/>
      <c r="C184" s="1"/>
      <c r="D184" s="269" t="s">
        <v>217</v>
      </c>
      <c r="E184" s="269"/>
      <c r="F184" s="269"/>
      <c r="G184" s="217"/>
      <c r="H184" s="217"/>
      <c r="I184" s="218"/>
      <c r="L184" s="269" t="s">
        <v>218</v>
      </c>
      <c r="M184" s="269"/>
      <c r="N184" s="269"/>
    </row>
    <row r="185" spans="1:17" x14ac:dyDescent="0.25">
      <c r="A185" s="1"/>
      <c r="B185" s="1"/>
      <c r="C185" s="1"/>
      <c r="D185" s="233" t="s">
        <v>147</v>
      </c>
      <c r="E185" s="233"/>
      <c r="F185" s="233"/>
      <c r="G185" s="221"/>
      <c r="H185" s="221"/>
      <c r="I185" s="221"/>
      <c r="K185" s="221"/>
      <c r="L185" s="270" t="s">
        <v>219</v>
      </c>
      <c r="M185" s="270"/>
      <c r="N185" s="270"/>
    </row>
    <row r="186" spans="1:17" x14ac:dyDescent="0.25">
      <c r="A186" s="1"/>
      <c r="B186" s="1"/>
      <c r="C186" s="1"/>
      <c r="D186" s="168"/>
      <c r="E186" s="168"/>
      <c r="F186" s="168"/>
      <c r="G186" s="221"/>
      <c r="H186" s="221"/>
      <c r="I186" s="221"/>
      <c r="K186" s="221"/>
      <c r="L186" s="219"/>
      <c r="M186" s="219"/>
      <c r="N186" s="219"/>
    </row>
    <row r="187" spans="1:17" x14ac:dyDescent="0.25">
      <c r="A187" s="1"/>
      <c r="B187" s="1"/>
      <c r="C187" s="1"/>
      <c r="D187" s="168"/>
      <c r="E187" s="168"/>
      <c r="F187" s="168"/>
      <c r="G187" s="221"/>
      <c r="H187" s="221"/>
      <c r="I187" s="221"/>
      <c r="K187" s="221"/>
      <c r="L187" s="219"/>
      <c r="M187" s="219"/>
      <c r="N187" s="219"/>
    </row>
    <row r="188" spans="1:17" x14ac:dyDescent="0.25">
      <c r="A188" s="1"/>
      <c r="B188" s="1"/>
      <c r="C188" s="1"/>
      <c r="D188" s="168"/>
      <c r="E188" s="168"/>
      <c r="F188" s="168"/>
      <c r="G188" s="221"/>
      <c r="H188" s="221"/>
      <c r="I188" s="221"/>
      <c r="K188" s="221"/>
      <c r="L188" s="219"/>
      <c r="M188" s="219"/>
      <c r="N188" s="219"/>
    </row>
    <row r="189" spans="1:17" x14ac:dyDescent="0.25">
      <c r="A189" s="1"/>
      <c r="B189" s="1"/>
      <c r="C189" s="1"/>
      <c r="D189" s="168"/>
      <c r="E189" s="168"/>
      <c r="F189" s="168"/>
      <c r="G189" s="221"/>
      <c r="H189" s="221"/>
      <c r="I189" s="221"/>
      <c r="K189" s="221"/>
      <c r="L189" s="219"/>
      <c r="M189" s="219"/>
      <c r="N189" s="219"/>
    </row>
    <row r="190" spans="1:17" x14ac:dyDescent="0.25">
      <c r="A190" s="1"/>
      <c r="B190" s="1"/>
      <c r="C190" s="1"/>
      <c r="D190" s="1"/>
      <c r="E190" s="2"/>
      <c r="F190" s="1"/>
      <c r="G190" s="1"/>
      <c r="H190" s="1"/>
    </row>
    <row r="191" spans="1:17" ht="18" x14ac:dyDescent="0.25">
      <c r="C191" s="4"/>
      <c r="D191" s="4"/>
      <c r="E191" s="4"/>
      <c r="F191" s="232" t="s">
        <v>0</v>
      </c>
      <c r="G191" s="232"/>
      <c r="H191" s="232"/>
      <c r="I191" s="232"/>
      <c r="Q191" s="1"/>
    </row>
    <row r="192" spans="1:17" ht="18" x14ac:dyDescent="0.25">
      <c r="C192" s="5"/>
      <c r="D192" s="6"/>
      <c r="E192" s="6"/>
      <c r="F192" s="232" t="s">
        <v>1</v>
      </c>
      <c r="G192" s="232"/>
      <c r="H192" s="232"/>
      <c r="I192" s="232"/>
      <c r="J192" s="232" t="s">
        <v>221</v>
      </c>
      <c r="K192" s="232"/>
      <c r="L192" s="232"/>
      <c r="M192" s="232"/>
      <c r="N192" s="232"/>
      <c r="O192" s="232"/>
      <c r="P192" s="232"/>
      <c r="Q192" s="4"/>
    </row>
    <row r="193" spans="1:17" x14ac:dyDescent="0.25">
      <c r="C193" s="1"/>
      <c r="D193" s="1"/>
      <c r="E193" s="1"/>
      <c r="F193" s="166"/>
      <c r="G193" s="166"/>
      <c r="H193" s="166"/>
      <c r="I193" s="166"/>
      <c r="J193" s="166"/>
      <c r="K193" s="107"/>
      <c r="L193" s="170"/>
      <c r="M193" s="107"/>
      <c r="N193" s="1"/>
      <c r="O193" s="1"/>
      <c r="P193" s="1"/>
      <c r="Q193" s="6"/>
    </row>
    <row r="194" spans="1:17" x14ac:dyDescent="0.25">
      <c r="C194" s="125"/>
      <c r="D194" s="125"/>
      <c r="E194" s="125"/>
      <c r="F194" s="237" t="s">
        <v>2</v>
      </c>
      <c r="G194" s="237" t="s">
        <v>35</v>
      </c>
      <c r="H194" s="175"/>
      <c r="I194" s="237" t="s">
        <v>4</v>
      </c>
      <c r="J194" s="247" t="s">
        <v>11</v>
      </c>
      <c r="K194" s="126" t="s">
        <v>74</v>
      </c>
      <c r="L194" s="91"/>
      <c r="M194" s="71"/>
      <c r="N194" s="260"/>
      <c r="O194" s="261"/>
      <c r="P194" s="237" t="s">
        <v>6</v>
      </c>
      <c r="Q194" s="242" t="s">
        <v>7</v>
      </c>
    </row>
    <row r="195" spans="1:17" x14ac:dyDescent="0.25">
      <c r="C195" s="245" t="s">
        <v>8</v>
      </c>
      <c r="D195" s="245" t="s">
        <v>9</v>
      </c>
      <c r="E195" s="245" t="s">
        <v>10</v>
      </c>
      <c r="F195" s="238"/>
      <c r="G195" s="238"/>
      <c r="H195" s="176" t="s">
        <v>157</v>
      </c>
      <c r="I195" s="238"/>
      <c r="J195" s="259"/>
      <c r="K195" s="247" t="s">
        <v>222</v>
      </c>
      <c r="L195" s="262" t="s">
        <v>36</v>
      </c>
      <c r="M195" s="266" t="s">
        <v>37</v>
      </c>
      <c r="N195" s="245" t="s">
        <v>15</v>
      </c>
      <c r="O195" s="245" t="s">
        <v>16</v>
      </c>
      <c r="P195" s="238"/>
      <c r="Q195" s="243"/>
    </row>
    <row r="196" spans="1:17" x14ac:dyDescent="0.25">
      <c r="C196" s="246"/>
      <c r="D196" s="246"/>
      <c r="E196" s="246"/>
      <c r="F196" s="239"/>
      <c r="G196" s="239"/>
      <c r="H196" s="65"/>
      <c r="I196" s="239"/>
      <c r="J196" s="248"/>
      <c r="K196" s="248"/>
      <c r="L196" s="263"/>
      <c r="M196" s="267"/>
      <c r="N196" s="246"/>
      <c r="O196" s="246"/>
      <c r="P196" s="239"/>
      <c r="Q196" s="244"/>
    </row>
    <row r="197" spans="1:17" ht="35.1" customHeight="1" x14ac:dyDescent="0.25">
      <c r="C197" s="11">
        <v>4000</v>
      </c>
      <c r="D197" s="11">
        <v>4500</v>
      </c>
      <c r="E197" s="11">
        <v>451</v>
      </c>
      <c r="F197" s="92" t="s">
        <v>148</v>
      </c>
      <c r="G197" s="92" t="s">
        <v>149</v>
      </c>
      <c r="H197" s="195"/>
      <c r="I197" s="92"/>
      <c r="J197" s="11"/>
      <c r="K197" s="16">
        <v>2500</v>
      </c>
      <c r="L197" s="29"/>
      <c r="M197" s="16">
        <v>2500</v>
      </c>
      <c r="N197" s="16">
        <v>0</v>
      </c>
      <c r="O197" s="16">
        <v>0</v>
      </c>
      <c r="P197" s="16">
        <v>2500</v>
      </c>
      <c r="Q197" s="13"/>
    </row>
    <row r="198" spans="1:17" ht="35.1" customHeight="1" x14ac:dyDescent="0.25">
      <c r="C198" s="11">
        <v>4000</v>
      </c>
      <c r="D198" s="11">
        <v>4500</v>
      </c>
      <c r="E198" s="11">
        <v>451</v>
      </c>
      <c r="F198" s="203" t="s">
        <v>220</v>
      </c>
      <c r="G198" s="92" t="s">
        <v>149</v>
      </c>
      <c r="H198" s="196"/>
      <c r="I198" s="92"/>
      <c r="J198" s="11"/>
      <c r="K198" s="16">
        <v>2085</v>
      </c>
      <c r="L198" s="29"/>
      <c r="M198" s="16">
        <v>2085</v>
      </c>
      <c r="N198" s="16"/>
      <c r="O198" s="16"/>
      <c r="P198" s="16">
        <v>2085</v>
      </c>
      <c r="Q198" s="13"/>
    </row>
    <row r="199" spans="1:17" ht="35.1" customHeight="1" x14ac:dyDescent="0.25">
      <c r="C199" s="33"/>
      <c r="D199" s="33"/>
      <c r="E199" s="33"/>
      <c r="F199" s="159" t="s">
        <v>144</v>
      </c>
      <c r="G199" s="33"/>
      <c r="H199" s="33"/>
      <c r="I199" s="160"/>
      <c r="J199" s="33"/>
      <c r="K199" s="73">
        <f>SUM(K197:K198)</f>
        <v>4585</v>
      </c>
      <c r="L199" s="171"/>
      <c r="M199" s="73">
        <f>SUM(M197:M198)</f>
        <v>4585</v>
      </c>
      <c r="N199" s="73"/>
      <c r="O199" s="73"/>
      <c r="P199" s="73">
        <f>SUM(P197:P198)</f>
        <v>4585</v>
      </c>
      <c r="Q199" s="33"/>
    </row>
    <row r="200" spans="1:17" ht="39.950000000000003" customHeight="1" x14ac:dyDescent="0.25"/>
    <row r="201" spans="1:17" x14ac:dyDescent="0.25">
      <c r="C201" s="1"/>
      <c r="D201" s="1"/>
      <c r="E201" s="1"/>
      <c r="F201" s="166" t="s">
        <v>145</v>
      </c>
      <c r="G201" s="166"/>
      <c r="H201" s="166"/>
      <c r="I201" s="166"/>
      <c r="J201" s="42"/>
      <c r="K201" s="42"/>
      <c r="L201" s="43" t="s">
        <v>146</v>
      </c>
      <c r="M201" s="167"/>
      <c r="N201" s="1"/>
      <c r="O201" s="1"/>
      <c r="P201" s="1"/>
    </row>
    <row r="202" spans="1:17" x14ac:dyDescent="0.25">
      <c r="C202" s="1"/>
      <c r="D202" s="1"/>
      <c r="E202" s="1"/>
      <c r="F202" s="166"/>
      <c r="G202" s="166"/>
      <c r="H202" s="166"/>
      <c r="I202" s="166"/>
      <c r="J202" s="166"/>
      <c r="K202" s="107"/>
      <c r="L202" s="170"/>
      <c r="M202" s="107"/>
      <c r="N202" s="1"/>
      <c r="O202" s="1"/>
    </row>
    <row r="204" spans="1:17" x14ac:dyDescent="0.25">
      <c r="C204" s="1"/>
      <c r="D204" s="1"/>
      <c r="E204" s="1"/>
      <c r="F204" s="166"/>
      <c r="G204" s="166"/>
      <c r="H204" s="166"/>
      <c r="I204" s="41"/>
      <c r="J204" s="42"/>
      <c r="K204" s="42"/>
      <c r="L204" s="43"/>
      <c r="M204" s="167"/>
      <c r="N204" s="1"/>
      <c r="O204" s="1"/>
      <c r="P204" s="1"/>
      <c r="Q204" s="1"/>
    </row>
    <row r="205" spans="1:17" x14ac:dyDescent="0.25">
      <c r="A205" s="1"/>
      <c r="B205" s="1"/>
      <c r="C205" s="1"/>
      <c r="D205" s="179"/>
      <c r="E205" s="179"/>
      <c r="F205" s="166"/>
      <c r="G205" s="179"/>
      <c r="H205" s="42" t="s">
        <v>150</v>
      </c>
      <c r="I205" s="220"/>
    </row>
    <row r="206" spans="1:17" ht="15.75" x14ac:dyDescent="0.25">
      <c r="A206" s="1"/>
      <c r="B206" s="1"/>
      <c r="C206" s="1"/>
      <c r="D206" s="269" t="s">
        <v>217</v>
      </c>
      <c r="E206" s="269"/>
      <c r="F206" s="269"/>
      <c r="G206" s="217"/>
      <c r="H206" s="217"/>
      <c r="I206" s="218"/>
      <c r="L206" s="269" t="s">
        <v>218</v>
      </c>
      <c r="M206" s="269"/>
      <c r="N206" s="269"/>
    </row>
    <row r="207" spans="1:17" x14ac:dyDescent="0.25">
      <c r="A207" s="1"/>
      <c r="B207" s="1"/>
      <c r="C207" s="1"/>
      <c r="D207" s="233" t="s">
        <v>147</v>
      </c>
      <c r="E207" s="233"/>
      <c r="F207" s="233"/>
      <c r="G207" s="221"/>
      <c r="H207" s="221"/>
      <c r="I207" s="221"/>
      <c r="K207" s="221"/>
      <c r="L207" s="270" t="s">
        <v>219</v>
      </c>
      <c r="M207" s="270"/>
      <c r="N207" s="270"/>
    </row>
    <row r="208" spans="1:17" x14ac:dyDescent="0.25">
      <c r="O208" s="1"/>
    </row>
    <row r="210" spans="6:16" x14ac:dyDescent="0.25">
      <c r="O210" s="172"/>
    </row>
    <row r="211" spans="6:16" x14ac:dyDescent="0.25">
      <c r="O211" s="172"/>
      <c r="P211" s="169"/>
    </row>
    <row r="212" spans="6:16" x14ac:dyDescent="0.25">
      <c r="P212" s="169"/>
    </row>
    <row r="214" spans="6:16" x14ac:dyDescent="0.25">
      <c r="O214" s="172"/>
    </row>
    <row r="223" spans="6:16" x14ac:dyDescent="0.25">
      <c r="F223" s="1"/>
      <c r="G223" s="1"/>
      <c r="H223" s="1"/>
      <c r="I223" s="1"/>
    </row>
    <row r="233" spans="6:9" x14ac:dyDescent="0.25">
      <c r="F233" s="1"/>
      <c r="G233" s="1"/>
      <c r="H233" s="1"/>
      <c r="I233" s="173"/>
    </row>
    <row r="234" spans="6:9" x14ac:dyDescent="0.25">
      <c r="F234" s="1"/>
      <c r="G234" s="1"/>
      <c r="H234" s="1"/>
      <c r="I234" s="173"/>
    </row>
    <row r="235" spans="6:9" x14ac:dyDescent="0.25">
      <c r="F235" s="1"/>
      <c r="G235" s="1"/>
      <c r="H235" s="1"/>
      <c r="I235" s="173"/>
    </row>
    <row r="236" spans="6:9" x14ac:dyDescent="0.25">
      <c r="F236" s="1"/>
      <c r="G236" s="1"/>
      <c r="H236" s="1"/>
      <c r="I236" s="173"/>
    </row>
    <row r="237" spans="6:9" x14ac:dyDescent="0.25">
      <c r="F237" s="119"/>
      <c r="G237" s="1"/>
      <c r="H237" s="1"/>
      <c r="I237" s="173"/>
    </row>
    <row r="238" spans="6:9" x14ac:dyDescent="0.25">
      <c r="F238" s="1"/>
      <c r="G238" s="1"/>
      <c r="H238" s="1"/>
      <c r="I238" s="173"/>
    </row>
    <row r="239" spans="6:9" x14ac:dyDescent="0.25">
      <c r="F239" s="1"/>
      <c r="G239" s="1"/>
      <c r="H239" s="1"/>
      <c r="I239" s="173"/>
    </row>
    <row r="240" spans="6:9" x14ac:dyDescent="0.25">
      <c r="F240" s="119"/>
      <c r="G240" s="1"/>
      <c r="H240" s="1"/>
      <c r="I240" s="173"/>
    </row>
    <row r="241" spans="6:9" x14ac:dyDescent="0.25">
      <c r="F241" s="1"/>
      <c r="G241" s="1"/>
      <c r="H241" s="1"/>
      <c r="I241" s="173"/>
    </row>
    <row r="242" spans="6:9" x14ac:dyDescent="0.25">
      <c r="F242" s="119"/>
      <c r="G242" s="1"/>
      <c r="H242" s="1"/>
      <c r="I242" s="173"/>
    </row>
  </sheetData>
  <mergeCells count="164">
    <mergeCell ref="F4:I4"/>
    <mergeCell ref="J4:P4"/>
    <mergeCell ref="F5:I5"/>
    <mergeCell ref="J5:P5"/>
    <mergeCell ref="F6:F8"/>
    <mergeCell ref="G6:G8"/>
    <mergeCell ref="I6:I8"/>
    <mergeCell ref="N6:O6"/>
    <mergeCell ref="P6:P8"/>
    <mergeCell ref="Q6:Q8"/>
    <mergeCell ref="C7:C8"/>
    <mergeCell ref="D7:D8"/>
    <mergeCell ref="E7:E8"/>
    <mergeCell ref="J7:J8"/>
    <mergeCell ref="K7:K8"/>
    <mergeCell ref="L7:L8"/>
    <mergeCell ref="M7:M8"/>
    <mergeCell ref="N7:N8"/>
    <mergeCell ref="O7:O8"/>
    <mergeCell ref="M52:M53"/>
    <mergeCell ref="N52:N53"/>
    <mergeCell ref="O52:O53"/>
    <mergeCell ref="C31:C32"/>
    <mergeCell ref="D31:D32"/>
    <mergeCell ref="E31:E32"/>
    <mergeCell ref="F31:F32"/>
    <mergeCell ref="G31:G32"/>
    <mergeCell ref="I31:I32"/>
    <mergeCell ref="H31:H32"/>
    <mergeCell ref="J78:J80"/>
    <mergeCell ref="N78:O78"/>
    <mergeCell ref="P78:P80"/>
    <mergeCell ref="N51:O51"/>
    <mergeCell ref="P51:P53"/>
    <mergeCell ref="Q51:Q53"/>
    <mergeCell ref="K52:K53"/>
    <mergeCell ref="L52:L53"/>
    <mergeCell ref="F28:I28"/>
    <mergeCell ref="F29:I29"/>
    <mergeCell ref="J29:P29"/>
    <mergeCell ref="F30:I30"/>
    <mergeCell ref="P31:P32"/>
    <mergeCell ref="Q31:Q32"/>
    <mergeCell ref="F48:I48"/>
    <mergeCell ref="F49:I49"/>
    <mergeCell ref="J49:P49"/>
    <mergeCell ref="F50:I50"/>
    <mergeCell ref="J31:J32"/>
    <mergeCell ref="K31:K32"/>
    <mergeCell ref="L31:L32"/>
    <mergeCell ref="M31:M32"/>
    <mergeCell ref="N31:N32"/>
    <mergeCell ref="O31:O32"/>
    <mergeCell ref="C51:C53"/>
    <mergeCell ref="D51:D53"/>
    <mergeCell ref="E51:E53"/>
    <mergeCell ref="F51:F53"/>
    <mergeCell ref="G51:G53"/>
    <mergeCell ref="I51:I53"/>
    <mergeCell ref="J51:J53"/>
    <mergeCell ref="Q78:Q80"/>
    <mergeCell ref="K79:K80"/>
    <mergeCell ref="L79:L80"/>
    <mergeCell ref="M79:M80"/>
    <mergeCell ref="N79:N80"/>
    <mergeCell ref="O79:O80"/>
    <mergeCell ref="F74:I74"/>
    <mergeCell ref="F75:I75"/>
    <mergeCell ref="F76:I76"/>
    <mergeCell ref="J76:P76"/>
    <mergeCell ref="F77:I77"/>
    <mergeCell ref="C78:C80"/>
    <mergeCell ref="D78:D80"/>
    <mergeCell ref="E78:E80"/>
    <mergeCell ref="F78:F80"/>
    <mergeCell ref="G78:G80"/>
    <mergeCell ref="I78:I80"/>
    <mergeCell ref="C107:C109"/>
    <mergeCell ref="D107:D109"/>
    <mergeCell ref="E107:E109"/>
    <mergeCell ref="F107:F109"/>
    <mergeCell ref="G107:G109"/>
    <mergeCell ref="I107:I109"/>
    <mergeCell ref="F103:I103"/>
    <mergeCell ref="J103:P103"/>
    <mergeCell ref="F104:I104"/>
    <mergeCell ref="F105:I105"/>
    <mergeCell ref="J105:P105"/>
    <mergeCell ref="F106:I106"/>
    <mergeCell ref="J107:J109"/>
    <mergeCell ref="N107:O107"/>
    <mergeCell ref="P107:P109"/>
    <mergeCell ref="Q107:Q109"/>
    <mergeCell ref="K108:K109"/>
    <mergeCell ref="L108:L109"/>
    <mergeCell ref="M108:M109"/>
    <mergeCell ref="N108:N109"/>
    <mergeCell ref="O108:O109"/>
    <mergeCell ref="C137:C138"/>
    <mergeCell ref="D137:D138"/>
    <mergeCell ref="E137:E138"/>
    <mergeCell ref="K137:K138"/>
    <mergeCell ref="L137:L138"/>
    <mergeCell ref="M137:M138"/>
    <mergeCell ref="N137:N138"/>
    <mergeCell ref="O137:O138"/>
    <mergeCell ref="F134:I134"/>
    <mergeCell ref="J134:P134"/>
    <mergeCell ref="F135:I135"/>
    <mergeCell ref="J135:P135"/>
    <mergeCell ref="F136:F138"/>
    <mergeCell ref="G136:G138"/>
    <mergeCell ref="I136:I138"/>
    <mergeCell ref="J136:J138"/>
    <mergeCell ref="N136:O136"/>
    <mergeCell ref="P136:P138"/>
    <mergeCell ref="D180:F180"/>
    <mergeCell ref="Q162:Q164"/>
    <mergeCell ref="C163:C164"/>
    <mergeCell ref="D163:D164"/>
    <mergeCell ref="E163:E164"/>
    <mergeCell ref="K163:K164"/>
    <mergeCell ref="L163:L164"/>
    <mergeCell ref="M163:M164"/>
    <mergeCell ref="N163:N164"/>
    <mergeCell ref="O163:O164"/>
    <mergeCell ref="Q136:Q138"/>
    <mergeCell ref="L184:N184"/>
    <mergeCell ref="L185:N185"/>
    <mergeCell ref="L180:N180"/>
    <mergeCell ref="F194:F196"/>
    <mergeCell ref="G194:G196"/>
    <mergeCell ref="I194:I196"/>
    <mergeCell ref="J194:J196"/>
    <mergeCell ref="N194:O194"/>
    <mergeCell ref="F191:I191"/>
    <mergeCell ref="F192:I192"/>
    <mergeCell ref="J192:P192"/>
    <mergeCell ref="F160:I160"/>
    <mergeCell ref="J160:P160"/>
    <mergeCell ref="F161:I161"/>
    <mergeCell ref="J161:P161"/>
    <mergeCell ref="F162:F164"/>
    <mergeCell ref="G162:G164"/>
    <mergeCell ref="I162:I164"/>
    <mergeCell ref="J162:J164"/>
    <mergeCell ref="N162:O162"/>
    <mergeCell ref="P162:P164"/>
    <mergeCell ref="D184:F184"/>
    <mergeCell ref="D185:F185"/>
    <mergeCell ref="D206:F206"/>
    <mergeCell ref="L206:N206"/>
    <mergeCell ref="D207:F207"/>
    <mergeCell ref="L207:N207"/>
    <mergeCell ref="P194:P196"/>
    <mergeCell ref="Q194:Q196"/>
    <mergeCell ref="C195:C196"/>
    <mergeCell ref="D195:D196"/>
    <mergeCell ref="E195:E196"/>
    <mergeCell ref="K195:K196"/>
    <mergeCell ref="L195:L196"/>
    <mergeCell ref="M195:M196"/>
    <mergeCell ref="N195:N196"/>
    <mergeCell ref="O195:O196"/>
  </mergeCells>
  <pageMargins left="0.7" right="0.7" top="0.75" bottom="0.75" header="0.3" footer="0.3"/>
  <pageSetup paperSize="5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2"/>
  <sheetViews>
    <sheetView topLeftCell="C192" workbookViewId="0">
      <selection activeCell="H198" sqref="H198"/>
    </sheetView>
  </sheetViews>
  <sheetFormatPr baseColWidth="10" defaultRowHeight="15" x14ac:dyDescent="0.25"/>
  <cols>
    <col min="1" max="1" width="3" customWidth="1"/>
    <col min="2" max="2" width="1.5703125" customWidth="1"/>
    <col min="3" max="3" width="8.7109375" customWidth="1"/>
    <col min="4" max="4" width="9.140625" customWidth="1"/>
    <col min="5" max="5" width="7.85546875" customWidth="1"/>
    <col min="6" max="6" width="36.42578125" customWidth="1"/>
    <col min="7" max="8" width="17.7109375" customWidth="1"/>
    <col min="9" max="9" width="22.85546875" customWidth="1"/>
    <col min="10" max="10" width="11" customWidth="1"/>
    <col min="11" max="11" width="14" customWidth="1"/>
    <col min="12" max="12" width="11.5703125" bestFit="1" customWidth="1"/>
    <col min="13" max="13" width="12.7109375" bestFit="1" customWidth="1"/>
    <col min="14" max="15" width="11.5703125" bestFit="1" customWidth="1"/>
    <col min="16" max="16" width="13.140625" customWidth="1"/>
    <col min="17" max="17" width="40.140625" customWidth="1"/>
  </cols>
  <sheetData>
    <row r="1" spans="3:17" x14ac:dyDescent="0.25">
      <c r="C1" s="1"/>
      <c r="D1" s="1"/>
      <c r="E1" s="1"/>
      <c r="F1" s="1"/>
      <c r="G1" s="2"/>
      <c r="H1" s="2"/>
      <c r="I1" s="1"/>
      <c r="J1" s="1"/>
      <c r="K1" s="1"/>
      <c r="L1" s="3"/>
      <c r="M1" s="1"/>
      <c r="N1" s="1"/>
      <c r="O1" s="1"/>
      <c r="P1" s="1"/>
      <c r="Q1" s="1"/>
    </row>
    <row r="2" spans="3:17" x14ac:dyDescent="0.25">
      <c r="C2" s="1"/>
      <c r="D2" s="1"/>
      <c r="E2" s="1"/>
      <c r="F2" s="1"/>
      <c r="G2" s="2"/>
      <c r="H2" s="2"/>
      <c r="I2" s="1"/>
      <c r="J2" s="1"/>
      <c r="K2" s="1"/>
      <c r="L2" s="3"/>
      <c r="M2" s="1"/>
      <c r="N2" s="1"/>
      <c r="O2" s="1"/>
      <c r="P2" s="1"/>
      <c r="Q2" s="1"/>
    </row>
    <row r="3" spans="3:17" x14ac:dyDescent="0.25">
      <c r="C3" s="1"/>
      <c r="D3" s="1"/>
      <c r="E3" s="1"/>
      <c r="F3" s="1"/>
      <c r="G3" s="2"/>
      <c r="H3" s="2"/>
      <c r="I3" s="1"/>
      <c r="J3" s="1"/>
      <c r="K3" s="1"/>
      <c r="L3" s="3"/>
      <c r="M3" s="1"/>
      <c r="N3" s="1"/>
      <c r="O3" s="1"/>
      <c r="P3" s="1"/>
      <c r="Q3" s="1"/>
    </row>
    <row r="4" spans="3:17" ht="20.100000000000001" customHeight="1" x14ac:dyDescent="0.25">
      <c r="C4" s="4"/>
      <c r="D4" s="4"/>
      <c r="E4" s="4"/>
      <c r="F4" s="232" t="s">
        <v>0</v>
      </c>
      <c r="G4" s="232"/>
      <c r="H4" s="232"/>
      <c r="I4" s="232"/>
      <c r="J4" s="232" t="s">
        <v>225</v>
      </c>
      <c r="K4" s="232"/>
      <c r="L4" s="232"/>
      <c r="M4" s="232"/>
      <c r="N4" s="232"/>
      <c r="O4" s="232"/>
      <c r="P4" s="232"/>
      <c r="Q4" s="4"/>
    </row>
    <row r="5" spans="3:17" ht="20.100000000000001" customHeight="1" x14ac:dyDescent="0.25">
      <c r="C5" s="5"/>
      <c r="D5" s="6"/>
      <c r="E5" s="6"/>
      <c r="F5" s="232" t="s">
        <v>1</v>
      </c>
      <c r="G5" s="232"/>
      <c r="H5" s="232"/>
      <c r="I5" s="232"/>
      <c r="J5" s="233"/>
      <c r="K5" s="233"/>
      <c r="L5" s="233"/>
      <c r="M5" s="233"/>
      <c r="N5" s="233"/>
      <c r="O5" s="233"/>
      <c r="P5" s="233"/>
      <c r="Q5" s="6"/>
    </row>
    <row r="6" spans="3:17" ht="15.95" customHeight="1" x14ac:dyDescent="0.25">
      <c r="C6" s="7"/>
      <c r="D6" s="7"/>
      <c r="E6" s="7"/>
      <c r="F6" s="234" t="s">
        <v>2</v>
      </c>
      <c r="G6" s="237" t="s">
        <v>3</v>
      </c>
      <c r="H6" s="228"/>
      <c r="I6" s="237" t="s">
        <v>4</v>
      </c>
      <c r="J6" s="8"/>
      <c r="K6" s="9" t="s">
        <v>5</v>
      </c>
      <c r="L6" s="10"/>
      <c r="M6" s="9"/>
      <c r="N6" s="240"/>
      <c r="O6" s="241"/>
      <c r="P6" s="237" t="s">
        <v>6</v>
      </c>
      <c r="Q6" s="242" t="s">
        <v>7</v>
      </c>
    </row>
    <row r="7" spans="3:17" ht="15" customHeight="1" x14ac:dyDescent="0.25">
      <c r="C7" s="245" t="s">
        <v>8</v>
      </c>
      <c r="D7" s="245" t="s">
        <v>9</v>
      </c>
      <c r="E7" s="245" t="s">
        <v>10</v>
      </c>
      <c r="F7" s="235"/>
      <c r="G7" s="238"/>
      <c r="H7" s="229" t="s">
        <v>157</v>
      </c>
      <c r="I7" s="238"/>
      <c r="J7" s="247" t="s">
        <v>11</v>
      </c>
      <c r="K7" s="245" t="s">
        <v>12</v>
      </c>
      <c r="L7" s="249" t="s">
        <v>13</v>
      </c>
      <c r="M7" s="245" t="s">
        <v>14</v>
      </c>
      <c r="N7" s="245" t="s">
        <v>15</v>
      </c>
      <c r="O7" s="245" t="s">
        <v>16</v>
      </c>
      <c r="P7" s="238"/>
      <c r="Q7" s="243"/>
    </row>
    <row r="8" spans="3:17" x14ac:dyDescent="0.25">
      <c r="C8" s="246"/>
      <c r="D8" s="246"/>
      <c r="E8" s="246"/>
      <c r="F8" s="236"/>
      <c r="G8" s="239"/>
      <c r="H8" s="230"/>
      <c r="I8" s="239"/>
      <c r="J8" s="248"/>
      <c r="K8" s="246"/>
      <c r="L8" s="250"/>
      <c r="M8" s="246"/>
      <c r="N8" s="246"/>
      <c r="O8" s="246"/>
      <c r="P8" s="239"/>
      <c r="Q8" s="244"/>
    </row>
    <row r="9" spans="3:17" ht="35.1" customHeight="1" x14ac:dyDescent="0.3">
      <c r="C9" s="11">
        <v>1000</v>
      </c>
      <c r="D9" s="11">
        <v>1100</v>
      </c>
      <c r="E9" s="11">
        <v>113</v>
      </c>
      <c r="F9" s="180" t="s">
        <v>152</v>
      </c>
      <c r="G9" s="12" t="s">
        <v>17</v>
      </c>
      <c r="H9" s="181"/>
      <c r="I9" s="181"/>
      <c r="J9" s="11">
        <v>15</v>
      </c>
      <c r="K9" s="14">
        <v>18911</v>
      </c>
      <c r="L9" s="15">
        <v>0</v>
      </c>
      <c r="M9" s="14">
        <f>K9+L9</f>
        <v>18911</v>
      </c>
      <c r="N9" s="14">
        <v>3319</v>
      </c>
      <c r="O9" s="16">
        <v>3319</v>
      </c>
      <c r="P9" s="16">
        <f>M9-O9</f>
        <v>15592</v>
      </c>
      <c r="Q9" s="17"/>
    </row>
    <row r="10" spans="3:17" ht="35.1" customHeight="1" x14ac:dyDescent="0.25">
      <c r="C10" s="11">
        <v>1000</v>
      </c>
      <c r="D10" s="11">
        <v>1100</v>
      </c>
      <c r="E10" s="11">
        <v>113</v>
      </c>
      <c r="F10" s="222" t="s">
        <v>153</v>
      </c>
      <c r="G10" s="18" t="s">
        <v>18</v>
      </c>
      <c r="H10" s="181"/>
      <c r="I10" s="181"/>
      <c r="J10" s="11">
        <v>15</v>
      </c>
      <c r="K10" s="14">
        <v>5503.14</v>
      </c>
      <c r="L10" s="15">
        <v>0</v>
      </c>
      <c r="M10" s="14">
        <f>K10+L10</f>
        <v>5503.14</v>
      </c>
      <c r="N10" s="14">
        <v>503.14</v>
      </c>
      <c r="O10" s="16">
        <v>503.14</v>
      </c>
      <c r="P10" s="16">
        <f>M10-O10</f>
        <v>5000</v>
      </c>
      <c r="Q10" s="12"/>
    </row>
    <row r="11" spans="3:17" ht="35.1" customHeight="1" x14ac:dyDescent="0.25">
      <c r="C11" s="11">
        <v>1000</v>
      </c>
      <c r="D11" s="11">
        <v>1100</v>
      </c>
      <c r="E11" s="11">
        <v>113</v>
      </c>
      <c r="F11" s="182" t="s">
        <v>154</v>
      </c>
      <c r="G11" s="12" t="s">
        <v>19</v>
      </c>
      <c r="H11" s="181"/>
      <c r="I11" s="181"/>
      <c r="J11" s="11">
        <v>15</v>
      </c>
      <c r="K11" s="14">
        <v>2593.5</v>
      </c>
      <c r="L11" s="15">
        <v>6.5</v>
      </c>
      <c r="M11" s="14">
        <f t="shared" ref="M11:M13" si="0">K11+L11</f>
        <v>2600</v>
      </c>
      <c r="N11" s="14">
        <v>0</v>
      </c>
      <c r="O11" s="16">
        <v>0</v>
      </c>
      <c r="P11" s="16">
        <f>M11-O11</f>
        <v>2600</v>
      </c>
      <c r="Q11" s="12"/>
    </row>
    <row r="12" spans="3:17" ht="35.1" customHeight="1" x14ac:dyDescent="0.25">
      <c r="C12" s="11">
        <v>1000</v>
      </c>
      <c r="D12" s="11">
        <v>1100</v>
      </c>
      <c r="E12" s="11">
        <v>113</v>
      </c>
      <c r="F12" s="180" t="s">
        <v>155</v>
      </c>
      <c r="G12" s="12" t="s">
        <v>20</v>
      </c>
      <c r="H12" s="181"/>
      <c r="I12" s="181"/>
      <c r="J12" s="11">
        <v>15</v>
      </c>
      <c r="K12" s="14">
        <v>2584</v>
      </c>
      <c r="L12" s="15">
        <v>14</v>
      </c>
      <c r="M12" s="14">
        <f t="shared" si="0"/>
        <v>2598</v>
      </c>
      <c r="N12" s="14">
        <v>0</v>
      </c>
      <c r="O12" s="16">
        <v>0</v>
      </c>
      <c r="P12" s="16">
        <f>M12-O12</f>
        <v>2598</v>
      </c>
      <c r="Q12" s="20"/>
    </row>
    <row r="13" spans="3:17" ht="35.1" customHeight="1" x14ac:dyDescent="0.25">
      <c r="C13" s="11">
        <v>1000</v>
      </c>
      <c r="D13" s="11">
        <v>1100</v>
      </c>
      <c r="E13" s="11">
        <v>113</v>
      </c>
      <c r="F13" s="180" t="s">
        <v>156</v>
      </c>
      <c r="G13" s="12" t="s">
        <v>20</v>
      </c>
      <c r="H13" s="181"/>
      <c r="I13" s="181"/>
      <c r="J13" s="11">
        <v>15</v>
      </c>
      <c r="K13" s="14">
        <v>2584</v>
      </c>
      <c r="L13" s="15">
        <v>14</v>
      </c>
      <c r="M13" s="14">
        <f t="shared" si="0"/>
        <v>2598</v>
      </c>
      <c r="N13" s="14">
        <v>0</v>
      </c>
      <c r="O13" s="16">
        <v>0</v>
      </c>
      <c r="P13" s="16">
        <f>M13-O13</f>
        <v>2598</v>
      </c>
      <c r="Q13" s="20"/>
    </row>
    <row r="14" spans="3:17" ht="35.1" customHeight="1" x14ac:dyDescent="0.25">
      <c r="C14" s="22"/>
      <c r="D14" s="22"/>
      <c r="E14" s="22"/>
      <c r="F14" s="23" t="s">
        <v>21</v>
      </c>
      <c r="G14" s="24"/>
      <c r="H14" s="24"/>
      <c r="I14" s="25"/>
      <c r="J14" s="26"/>
      <c r="K14" s="27">
        <f t="shared" ref="K14:P14" si="1">SUM(K9:K13)</f>
        <v>32175.64</v>
      </c>
      <c r="L14" s="27">
        <f t="shared" si="1"/>
        <v>34.5</v>
      </c>
      <c r="M14" s="27">
        <f t="shared" si="1"/>
        <v>32210.14</v>
      </c>
      <c r="N14" s="27">
        <f t="shared" si="1"/>
        <v>3822.14</v>
      </c>
      <c r="O14" s="27">
        <f t="shared" si="1"/>
        <v>3822.14</v>
      </c>
      <c r="P14" s="27">
        <f t="shared" si="1"/>
        <v>28388</v>
      </c>
      <c r="Q14" s="28"/>
    </row>
    <row r="15" spans="3:17" ht="35.1" customHeight="1" x14ac:dyDescent="0.25">
      <c r="C15" s="11">
        <v>1000</v>
      </c>
      <c r="D15" s="11">
        <v>1100</v>
      </c>
      <c r="E15" s="11">
        <v>113</v>
      </c>
      <c r="F15" s="182" t="s">
        <v>159</v>
      </c>
      <c r="G15" s="18" t="s">
        <v>22</v>
      </c>
      <c r="H15" s="181"/>
      <c r="I15" s="181"/>
      <c r="J15" s="11">
        <v>15</v>
      </c>
      <c r="K15" s="16">
        <v>5224</v>
      </c>
      <c r="L15" s="29">
        <v>0</v>
      </c>
      <c r="M15" s="14">
        <f>K15+L15</f>
        <v>5224</v>
      </c>
      <c r="N15" s="16">
        <v>457</v>
      </c>
      <c r="O15" s="30">
        <v>457</v>
      </c>
      <c r="P15" s="16">
        <f>M15-O15</f>
        <v>4767</v>
      </c>
      <c r="Q15" s="31"/>
    </row>
    <row r="16" spans="3:17" ht="35.1" customHeight="1" x14ac:dyDescent="0.25">
      <c r="C16" s="22"/>
      <c r="D16" s="22"/>
      <c r="E16" s="22"/>
      <c r="F16" s="23" t="s">
        <v>23</v>
      </c>
      <c r="G16" s="32"/>
      <c r="H16" s="32"/>
      <c r="I16" s="33"/>
      <c r="J16" s="26"/>
      <c r="K16" s="27">
        <f>K15</f>
        <v>5224</v>
      </c>
      <c r="L16" s="27">
        <f t="shared" ref="L16:P16" si="2">L15</f>
        <v>0</v>
      </c>
      <c r="M16" s="27">
        <f t="shared" si="2"/>
        <v>5224</v>
      </c>
      <c r="N16" s="27">
        <f t="shared" si="2"/>
        <v>457</v>
      </c>
      <c r="O16" s="27">
        <f t="shared" si="2"/>
        <v>457</v>
      </c>
      <c r="P16" s="27">
        <f t="shared" si="2"/>
        <v>4767</v>
      </c>
      <c r="Q16" s="34"/>
    </row>
    <row r="17" spans="3:17" ht="35.1" customHeight="1" x14ac:dyDescent="0.25">
      <c r="C17" s="11">
        <v>1000</v>
      </c>
      <c r="D17" s="11">
        <v>1100</v>
      </c>
      <c r="E17" s="11">
        <v>113</v>
      </c>
      <c r="F17" s="182" t="s">
        <v>158</v>
      </c>
      <c r="G17" s="35" t="s">
        <v>24</v>
      </c>
      <c r="H17" s="181"/>
      <c r="I17" s="181"/>
      <c r="J17" s="11">
        <v>15</v>
      </c>
      <c r="K17" s="16">
        <v>7997.31</v>
      </c>
      <c r="L17" s="29">
        <v>0</v>
      </c>
      <c r="M17" s="14">
        <f>K17+L17</f>
        <v>7997.31</v>
      </c>
      <c r="N17" s="16">
        <v>997.31</v>
      </c>
      <c r="O17" s="30">
        <v>997.31</v>
      </c>
      <c r="P17" s="16">
        <f>M17-O17</f>
        <v>7000</v>
      </c>
      <c r="Q17" s="36"/>
    </row>
    <row r="18" spans="3:17" ht="35.1" customHeight="1" x14ac:dyDescent="0.25">
      <c r="C18" s="22"/>
      <c r="D18" s="22"/>
      <c r="E18" s="22"/>
      <c r="F18" s="23" t="s">
        <v>25</v>
      </c>
      <c r="G18" s="32"/>
      <c r="H18" s="32"/>
      <c r="I18" s="33"/>
      <c r="J18" s="26"/>
      <c r="K18" s="27">
        <f>K17</f>
        <v>7997.31</v>
      </c>
      <c r="L18" s="27">
        <f t="shared" ref="L18:P18" si="3">L17</f>
        <v>0</v>
      </c>
      <c r="M18" s="27">
        <f t="shared" si="3"/>
        <v>7997.31</v>
      </c>
      <c r="N18" s="27">
        <f t="shared" si="3"/>
        <v>997.31</v>
      </c>
      <c r="O18" s="27">
        <f t="shared" si="3"/>
        <v>997.31</v>
      </c>
      <c r="P18" s="27">
        <f t="shared" si="3"/>
        <v>7000</v>
      </c>
      <c r="Q18" s="34"/>
    </row>
    <row r="19" spans="3:17" ht="35.1" customHeight="1" x14ac:dyDescent="0.25">
      <c r="C19" s="11">
        <v>1000</v>
      </c>
      <c r="D19" s="11">
        <v>1100</v>
      </c>
      <c r="E19" s="11">
        <v>113</v>
      </c>
      <c r="F19" s="182" t="s">
        <v>160</v>
      </c>
      <c r="G19" s="35" t="s">
        <v>27</v>
      </c>
      <c r="H19" s="183"/>
      <c r="I19" s="183"/>
      <c r="J19" s="11">
        <v>15</v>
      </c>
      <c r="K19" s="16">
        <v>5866</v>
      </c>
      <c r="L19" s="29">
        <v>0</v>
      </c>
      <c r="M19" s="14">
        <f>K19+L19</f>
        <v>5866</v>
      </c>
      <c r="N19" s="16">
        <v>567</v>
      </c>
      <c r="O19" s="16">
        <v>567</v>
      </c>
      <c r="P19" s="16">
        <f>M19-O19</f>
        <v>5299</v>
      </c>
      <c r="Q19" s="20"/>
    </row>
    <row r="20" spans="3:17" ht="35.1" customHeight="1" x14ac:dyDescent="0.3">
      <c r="C20" s="11">
        <v>1000</v>
      </c>
      <c r="D20" s="11">
        <v>1100</v>
      </c>
      <c r="E20" s="11">
        <v>113</v>
      </c>
      <c r="F20" s="184" t="s">
        <v>26</v>
      </c>
      <c r="G20" s="18" t="s">
        <v>28</v>
      </c>
      <c r="H20" s="186"/>
      <c r="I20" s="187"/>
      <c r="J20" s="11">
        <v>15</v>
      </c>
      <c r="K20" s="16">
        <v>4659</v>
      </c>
      <c r="L20" s="29">
        <v>0</v>
      </c>
      <c r="M20" s="14">
        <f>K20+L20</f>
        <v>4659</v>
      </c>
      <c r="N20" s="16">
        <v>371</v>
      </c>
      <c r="O20" s="16">
        <v>371</v>
      </c>
      <c r="P20" s="16">
        <f>M20-O20</f>
        <v>4288</v>
      </c>
      <c r="Q20" s="37"/>
    </row>
    <row r="21" spans="3:17" ht="35.1" customHeight="1" x14ac:dyDescent="0.25">
      <c r="C21" s="22"/>
      <c r="D21" s="22"/>
      <c r="E21" s="22"/>
      <c r="F21" s="23" t="s">
        <v>29</v>
      </c>
      <c r="G21" s="32"/>
      <c r="H21" s="32"/>
      <c r="I21" s="33"/>
      <c r="J21" s="22"/>
      <c r="K21" s="27">
        <f>K19+K20</f>
        <v>10525</v>
      </c>
      <c r="L21" s="27">
        <f t="shared" ref="L21:P21" si="4">L19+L20</f>
        <v>0</v>
      </c>
      <c r="M21" s="27">
        <f t="shared" si="4"/>
        <v>10525</v>
      </c>
      <c r="N21" s="27">
        <f t="shared" si="4"/>
        <v>938</v>
      </c>
      <c r="O21" s="27">
        <f t="shared" si="4"/>
        <v>938</v>
      </c>
      <c r="P21" s="27">
        <f t="shared" si="4"/>
        <v>9587</v>
      </c>
      <c r="Q21" s="34"/>
    </row>
    <row r="22" spans="3:17" ht="35.1" customHeight="1" x14ac:dyDescent="0.25">
      <c r="C22" s="11">
        <v>1000</v>
      </c>
      <c r="D22" s="11">
        <v>1100</v>
      </c>
      <c r="E22" s="11">
        <v>113</v>
      </c>
      <c r="F22" s="182" t="s">
        <v>161</v>
      </c>
      <c r="G22" s="18" t="s">
        <v>30</v>
      </c>
      <c r="H22" s="181"/>
      <c r="I22" s="181"/>
      <c r="J22" s="11">
        <v>15</v>
      </c>
      <c r="K22" s="16">
        <v>5224</v>
      </c>
      <c r="L22" s="29">
        <v>0</v>
      </c>
      <c r="M22" s="14">
        <f>K22+L22</f>
        <v>5224</v>
      </c>
      <c r="N22" s="16">
        <v>458</v>
      </c>
      <c r="O22" s="30">
        <v>458</v>
      </c>
      <c r="P22" s="16">
        <f>M22-O22</f>
        <v>4766</v>
      </c>
      <c r="Q22" s="20"/>
    </row>
    <row r="23" spans="3:17" ht="35.1" customHeight="1" x14ac:dyDescent="0.25">
      <c r="C23" s="23"/>
      <c r="D23" s="23"/>
      <c r="E23" s="23"/>
      <c r="F23" s="23" t="s">
        <v>31</v>
      </c>
      <c r="G23" s="24"/>
      <c r="H23" s="24"/>
      <c r="I23" s="25"/>
      <c r="J23" s="26"/>
      <c r="K23" s="27">
        <f>K22</f>
        <v>5224</v>
      </c>
      <c r="L23" s="27">
        <f t="shared" ref="L23:P23" si="5">L22</f>
        <v>0</v>
      </c>
      <c r="M23" s="27">
        <f t="shared" si="5"/>
        <v>5224</v>
      </c>
      <c r="N23" s="27">
        <f t="shared" si="5"/>
        <v>458</v>
      </c>
      <c r="O23" s="27">
        <f t="shared" si="5"/>
        <v>458</v>
      </c>
      <c r="P23" s="27">
        <f t="shared" si="5"/>
        <v>4766</v>
      </c>
      <c r="Q23" s="28"/>
    </row>
    <row r="24" spans="3:17" ht="35.1" customHeight="1" x14ac:dyDescent="0.3">
      <c r="C24" s="11">
        <v>1000</v>
      </c>
      <c r="D24" s="11">
        <v>1100</v>
      </c>
      <c r="E24" s="11">
        <v>113</v>
      </c>
      <c r="F24" s="180" t="s">
        <v>162</v>
      </c>
      <c r="G24" s="12" t="s">
        <v>32</v>
      </c>
      <c r="H24" s="181"/>
      <c r="I24" s="181"/>
      <c r="J24" s="11">
        <v>15</v>
      </c>
      <c r="K24" s="16">
        <v>10925</v>
      </c>
      <c r="L24" s="29">
        <v>0</v>
      </c>
      <c r="M24" s="16">
        <f>K24+L24</f>
        <v>10925</v>
      </c>
      <c r="N24" s="16">
        <v>1613</v>
      </c>
      <c r="O24" s="30">
        <v>1613</v>
      </c>
      <c r="P24" s="16">
        <f>M24-O24</f>
        <v>9312</v>
      </c>
      <c r="Q24" s="37"/>
    </row>
    <row r="25" spans="3:17" ht="35.1" customHeight="1" x14ac:dyDescent="0.25">
      <c r="C25" s="11">
        <v>1000</v>
      </c>
      <c r="D25" s="11">
        <v>1100</v>
      </c>
      <c r="E25" s="11">
        <v>113</v>
      </c>
      <c r="F25" s="180" t="s">
        <v>163</v>
      </c>
      <c r="G25" s="12" t="s">
        <v>33</v>
      </c>
      <c r="H25" s="181"/>
      <c r="I25" s="181"/>
      <c r="J25" s="11">
        <v>15</v>
      </c>
      <c r="K25" s="14">
        <v>2593.5</v>
      </c>
      <c r="L25" s="15">
        <v>6.5</v>
      </c>
      <c r="M25" s="14">
        <f t="shared" ref="M25" si="6">K25+L25</f>
        <v>2600</v>
      </c>
      <c r="N25" s="14">
        <v>0</v>
      </c>
      <c r="O25" s="16">
        <v>0</v>
      </c>
      <c r="P25" s="16">
        <f>M25-O25</f>
        <v>2600</v>
      </c>
      <c r="Q25" s="20"/>
    </row>
    <row r="26" spans="3:17" ht="35.1" customHeight="1" x14ac:dyDescent="0.25">
      <c r="C26" s="23"/>
      <c r="D26" s="23"/>
      <c r="E26" s="23"/>
      <c r="F26" s="23" t="s">
        <v>34</v>
      </c>
      <c r="G26" s="24"/>
      <c r="H26" s="24"/>
      <c r="I26" s="25"/>
      <c r="J26" s="26"/>
      <c r="K26" s="27">
        <f>SUM(K24:K25)</f>
        <v>13518.5</v>
      </c>
      <c r="L26" s="27">
        <f>L24+L25</f>
        <v>6.5</v>
      </c>
      <c r="M26" s="27">
        <f>SUM(M24:M25)</f>
        <v>13525</v>
      </c>
      <c r="N26" s="27">
        <f>SUM(N24:N25)</f>
        <v>1613</v>
      </c>
      <c r="O26" s="27">
        <f>SUM(O24:O25)</f>
        <v>1613</v>
      </c>
      <c r="P26" s="27">
        <f>SUM(P24:P25)</f>
        <v>11912</v>
      </c>
      <c r="Q26" s="28"/>
    </row>
    <row r="27" spans="3:17" x14ac:dyDescent="0.25">
      <c r="C27" s="38"/>
      <c r="D27" s="38"/>
      <c r="E27" s="38"/>
      <c r="F27" s="39"/>
      <c r="G27" s="40"/>
      <c r="H27" s="40"/>
      <c r="I27" s="41"/>
      <c r="J27" s="42"/>
      <c r="K27" s="42"/>
      <c r="L27" s="43"/>
      <c r="M27" s="42"/>
      <c r="N27" s="42"/>
      <c r="O27" s="42"/>
      <c r="P27" s="42"/>
      <c r="Q27" s="44"/>
    </row>
    <row r="28" spans="3:17" ht="18" x14ac:dyDescent="0.25">
      <c r="C28" s="38"/>
      <c r="D28" s="38"/>
      <c r="E28" s="38"/>
      <c r="F28" s="232" t="s">
        <v>0</v>
      </c>
      <c r="G28" s="232"/>
      <c r="H28" s="232"/>
      <c r="I28" s="232"/>
      <c r="J28" s="42"/>
      <c r="K28" s="42"/>
      <c r="L28" s="43"/>
      <c r="M28" s="42"/>
      <c r="N28" s="42"/>
      <c r="O28" s="42"/>
      <c r="P28" s="42"/>
      <c r="Q28" s="44"/>
    </row>
    <row r="29" spans="3:17" ht="18" x14ac:dyDescent="0.25">
      <c r="C29" s="4"/>
      <c r="D29" s="2"/>
      <c r="E29" s="2"/>
      <c r="F29" s="232" t="s">
        <v>1</v>
      </c>
      <c r="G29" s="232"/>
      <c r="H29" s="232"/>
      <c r="I29" s="232"/>
      <c r="J29" s="232" t="s">
        <v>225</v>
      </c>
      <c r="K29" s="232"/>
      <c r="L29" s="232"/>
      <c r="M29" s="232"/>
      <c r="N29" s="232"/>
      <c r="O29" s="232"/>
      <c r="P29" s="232"/>
      <c r="Q29" s="2"/>
    </row>
    <row r="30" spans="3:17" ht="18" x14ac:dyDescent="0.25">
      <c r="C30" s="5"/>
      <c r="D30" s="2"/>
      <c r="E30" s="2"/>
      <c r="F30" s="251"/>
      <c r="G30" s="251"/>
      <c r="H30" s="251"/>
      <c r="I30" s="251"/>
      <c r="J30" s="45"/>
      <c r="K30" s="45"/>
      <c r="L30" s="46"/>
      <c r="M30" s="45"/>
      <c r="N30" s="45"/>
      <c r="O30" s="45"/>
      <c r="P30" s="45"/>
      <c r="Q30" s="2"/>
    </row>
    <row r="31" spans="3:17" ht="15" customHeight="1" x14ac:dyDescent="0.25">
      <c r="C31" s="245" t="s">
        <v>8</v>
      </c>
      <c r="D31" s="245" t="s">
        <v>9</v>
      </c>
      <c r="E31" s="252" t="s">
        <v>10</v>
      </c>
      <c r="F31" s="242" t="s">
        <v>2</v>
      </c>
      <c r="G31" s="237" t="s">
        <v>35</v>
      </c>
      <c r="H31" s="237" t="s">
        <v>157</v>
      </c>
      <c r="I31" s="237" t="s">
        <v>4</v>
      </c>
      <c r="J31" s="255" t="s">
        <v>11</v>
      </c>
      <c r="K31" s="245" t="s">
        <v>12</v>
      </c>
      <c r="L31" s="249" t="s">
        <v>36</v>
      </c>
      <c r="M31" s="242" t="s">
        <v>37</v>
      </c>
      <c r="N31" s="245" t="s">
        <v>15</v>
      </c>
      <c r="O31" s="252" t="s">
        <v>16</v>
      </c>
      <c r="P31" s="258" t="s">
        <v>6</v>
      </c>
      <c r="Q31" s="254" t="s">
        <v>7</v>
      </c>
    </row>
    <row r="32" spans="3:17" x14ac:dyDescent="0.25">
      <c r="C32" s="246"/>
      <c r="D32" s="246"/>
      <c r="E32" s="253"/>
      <c r="F32" s="244"/>
      <c r="G32" s="239"/>
      <c r="H32" s="239"/>
      <c r="I32" s="239"/>
      <c r="J32" s="256"/>
      <c r="K32" s="246"/>
      <c r="L32" s="250"/>
      <c r="M32" s="244"/>
      <c r="N32" s="246"/>
      <c r="O32" s="253"/>
      <c r="P32" s="258"/>
      <c r="Q32" s="254"/>
    </row>
    <row r="33" spans="3:17" ht="35.1" customHeight="1" x14ac:dyDescent="0.25">
      <c r="C33" s="47">
        <v>1000</v>
      </c>
      <c r="D33" s="47">
        <v>1100</v>
      </c>
      <c r="E33" s="47">
        <v>113</v>
      </c>
      <c r="F33" s="188" t="s">
        <v>164</v>
      </c>
      <c r="G33" s="48" t="s">
        <v>38</v>
      </c>
      <c r="H33" s="181"/>
      <c r="I33" s="181"/>
      <c r="J33" s="47">
        <v>15</v>
      </c>
      <c r="K33" s="16">
        <v>7997.31</v>
      </c>
      <c r="L33" s="29">
        <v>0</v>
      </c>
      <c r="M33" s="14">
        <f>K33+L33</f>
        <v>7997.31</v>
      </c>
      <c r="N33" s="16">
        <v>997.31</v>
      </c>
      <c r="O33" s="30">
        <v>997.31</v>
      </c>
      <c r="P33" s="16">
        <f>M33-O33</f>
        <v>7000</v>
      </c>
      <c r="Q33" s="52"/>
    </row>
    <row r="34" spans="3:17" ht="35.1" customHeight="1" x14ac:dyDescent="0.25">
      <c r="C34" s="11">
        <v>1000</v>
      </c>
      <c r="D34" s="11">
        <v>1100</v>
      </c>
      <c r="E34" s="11">
        <v>113</v>
      </c>
      <c r="F34" s="53"/>
      <c r="G34" s="12" t="s">
        <v>39</v>
      </c>
      <c r="H34" s="12"/>
      <c r="I34" s="189"/>
      <c r="J34" s="11"/>
      <c r="K34" s="14"/>
      <c r="L34" s="54"/>
      <c r="M34" s="14">
        <v>0</v>
      </c>
      <c r="N34" s="14"/>
      <c r="O34" s="14"/>
      <c r="P34" s="14">
        <v>0</v>
      </c>
      <c r="Q34" s="20"/>
    </row>
    <row r="35" spans="3:17" ht="35.1" customHeight="1" x14ac:dyDescent="0.25">
      <c r="C35" s="23"/>
      <c r="D35" s="23"/>
      <c r="E35" s="23"/>
      <c r="F35" s="23" t="s">
        <v>40</v>
      </c>
      <c r="G35" s="24"/>
      <c r="H35" s="24"/>
      <c r="I35" s="25"/>
      <c r="J35" s="26"/>
      <c r="K35" s="27">
        <f>K33+K34</f>
        <v>7997.31</v>
      </c>
      <c r="L35" s="27">
        <f t="shared" ref="L35:P35" si="7">L33+L34</f>
        <v>0</v>
      </c>
      <c r="M35" s="27">
        <f t="shared" si="7"/>
        <v>7997.31</v>
      </c>
      <c r="N35" s="27">
        <f t="shared" si="7"/>
        <v>997.31</v>
      </c>
      <c r="O35" s="27">
        <f t="shared" si="7"/>
        <v>997.31</v>
      </c>
      <c r="P35" s="27">
        <f t="shared" si="7"/>
        <v>7000</v>
      </c>
      <c r="Q35" s="28"/>
    </row>
    <row r="36" spans="3:17" ht="35.1" customHeight="1" x14ac:dyDescent="0.25">
      <c r="C36" s="55">
        <v>1000</v>
      </c>
      <c r="D36" s="56">
        <v>1100</v>
      </c>
      <c r="E36" s="56">
        <v>113</v>
      </c>
      <c r="F36" s="190" t="s">
        <v>165</v>
      </c>
      <c r="G36" s="56" t="s">
        <v>41</v>
      </c>
      <c r="H36" s="181"/>
      <c r="I36" s="181"/>
      <c r="J36" s="11">
        <v>15</v>
      </c>
      <c r="K36" s="14">
        <v>6252</v>
      </c>
      <c r="L36" s="54">
        <v>0</v>
      </c>
      <c r="M36" s="14">
        <f>K36+L36</f>
        <v>6252</v>
      </c>
      <c r="N36" s="14">
        <v>636</v>
      </c>
      <c r="O36" s="14">
        <v>636</v>
      </c>
      <c r="P36" s="14">
        <f>M36-O36</f>
        <v>5616</v>
      </c>
      <c r="Q36" s="231"/>
    </row>
    <row r="37" spans="3:17" ht="35.1" customHeight="1" x14ac:dyDescent="0.25">
      <c r="C37" s="55">
        <v>1000</v>
      </c>
      <c r="D37" s="56">
        <v>1100</v>
      </c>
      <c r="E37" s="56">
        <v>113</v>
      </c>
      <c r="F37" s="191" t="s">
        <v>42</v>
      </c>
      <c r="G37" s="56" t="s">
        <v>43</v>
      </c>
      <c r="H37" s="192"/>
      <c r="I37" s="56"/>
      <c r="J37" s="11">
        <v>15</v>
      </c>
      <c r="K37" s="16">
        <v>2255.39</v>
      </c>
      <c r="L37" s="58">
        <v>44.61</v>
      </c>
      <c r="M37" s="14">
        <f>K37+L37</f>
        <v>2300</v>
      </c>
      <c r="N37" s="16"/>
      <c r="O37" s="16"/>
      <c r="P37" s="14">
        <v>2300</v>
      </c>
      <c r="Q37" s="231"/>
    </row>
    <row r="38" spans="3:17" ht="35.1" customHeight="1" x14ac:dyDescent="0.25">
      <c r="C38" s="59"/>
      <c r="D38" s="59"/>
      <c r="E38" s="59"/>
      <c r="F38" s="23" t="s">
        <v>44</v>
      </c>
      <c r="G38" s="24"/>
      <c r="H38" s="24"/>
      <c r="I38" s="25"/>
      <c r="J38" s="60"/>
      <c r="K38" s="27">
        <f>K36+K37</f>
        <v>8507.39</v>
      </c>
      <c r="L38" s="27">
        <f t="shared" ref="L38:O38" si="8">L36+L37</f>
        <v>44.61</v>
      </c>
      <c r="M38" s="27">
        <f t="shared" si="8"/>
        <v>8552</v>
      </c>
      <c r="N38" s="27">
        <f t="shared" si="8"/>
        <v>636</v>
      </c>
      <c r="O38" s="27">
        <f t="shared" si="8"/>
        <v>636</v>
      </c>
      <c r="P38" s="27">
        <f>P36+P37</f>
        <v>7916</v>
      </c>
      <c r="Q38" s="28"/>
    </row>
    <row r="39" spans="3:17" ht="35.1" customHeight="1" x14ac:dyDescent="0.25">
      <c r="C39" s="61">
        <v>1000</v>
      </c>
      <c r="D39" s="61">
        <v>1100</v>
      </c>
      <c r="E39" s="61">
        <v>113</v>
      </c>
      <c r="F39" s="180" t="s">
        <v>166</v>
      </c>
      <c r="G39" s="62" t="s">
        <v>45</v>
      </c>
      <c r="H39" s="181"/>
      <c r="I39" s="181"/>
      <c r="J39" s="61">
        <v>15</v>
      </c>
      <c r="K39" s="16">
        <v>5866</v>
      </c>
      <c r="L39" s="29">
        <v>0</v>
      </c>
      <c r="M39" s="16">
        <f>K39+L39</f>
        <v>5866</v>
      </c>
      <c r="N39" s="16">
        <v>567</v>
      </c>
      <c r="O39" s="16">
        <v>567</v>
      </c>
      <c r="P39" s="16">
        <f>M39-O39</f>
        <v>5299</v>
      </c>
      <c r="Q39" s="63"/>
    </row>
    <row r="40" spans="3:17" ht="35.1" customHeight="1" x14ac:dyDescent="0.25">
      <c r="C40" s="11">
        <v>1000</v>
      </c>
      <c r="D40" s="11">
        <v>1100</v>
      </c>
      <c r="E40" s="11">
        <v>113</v>
      </c>
      <c r="F40" s="180" t="s">
        <v>167</v>
      </c>
      <c r="G40" s="12" t="s">
        <v>46</v>
      </c>
      <c r="H40" s="181"/>
      <c r="I40" s="181"/>
      <c r="J40" s="11">
        <v>15</v>
      </c>
      <c r="K40" s="16">
        <v>4509.7</v>
      </c>
      <c r="L40" s="29">
        <v>0</v>
      </c>
      <c r="M40" s="16">
        <f t="shared" ref="M40:M41" si="9">K40+L40</f>
        <v>4509.7</v>
      </c>
      <c r="N40" s="16">
        <v>355.7</v>
      </c>
      <c r="O40" s="16">
        <v>355.7</v>
      </c>
      <c r="P40" s="16">
        <f>M40-O40</f>
        <v>4154</v>
      </c>
      <c r="Q40" s="20"/>
    </row>
    <row r="41" spans="3:17" ht="35.1" customHeight="1" x14ac:dyDescent="0.25">
      <c r="C41" s="11">
        <v>1000</v>
      </c>
      <c r="D41" s="11">
        <v>1100</v>
      </c>
      <c r="E41" s="11">
        <v>113</v>
      </c>
      <c r="F41" s="180" t="s">
        <v>168</v>
      </c>
      <c r="G41" s="12" t="s">
        <v>47</v>
      </c>
      <c r="H41" s="181"/>
      <c r="I41" s="181"/>
      <c r="J41" s="11">
        <v>15</v>
      </c>
      <c r="K41" s="14">
        <v>2593.5</v>
      </c>
      <c r="L41" s="15">
        <v>6.5</v>
      </c>
      <c r="M41" s="14">
        <f t="shared" si="9"/>
        <v>2600</v>
      </c>
      <c r="N41" s="14">
        <v>0</v>
      </c>
      <c r="O41" s="16">
        <v>0</v>
      </c>
      <c r="P41" s="16">
        <f>M41-O41</f>
        <v>2600</v>
      </c>
      <c r="Q41" s="231"/>
    </row>
    <row r="42" spans="3:17" ht="35.1" customHeight="1" x14ac:dyDescent="0.25">
      <c r="C42" s="59"/>
      <c r="D42" s="59"/>
      <c r="E42" s="59"/>
      <c r="F42" s="23" t="s">
        <v>48</v>
      </c>
      <c r="G42" s="24"/>
      <c r="H42" s="24"/>
      <c r="I42" s="25"/>
      <c r="J42" s="60"/>
      <c r="K42" s="27">
        <f>SUM(K39:K41)</f>
        <v>12969.2</v>
      </c>
      <c r="L42" s="27">
        <f t="shared" ref="L42" si="10">SUM(L39:L41)</f>
        <v>6.5</v>
      </c>
      <c r="M42" s="27">
        <f>SUM(M39:M41)</f>
        <v>12975.7</v>
      </c>
      <c r="N42" s="27">
        <f>SUM(N39:N41)</f>
        <v>922.7</v>
      </c>
      <c r="O42" s="27">
        <f>SUM(O39:O41)</f>
        <v>922.7</v>
      </c>
      <c r="P42" s="27">
        <f>SUM(P39:P41)</f>
        <v>12053</v>
      </c>
      <c r="Q42" s="28"/>
    </row>
    <row r="43" spans="3:17" ht="35.1" customHeight="1" x14ac:dyDescent="0.25">
      <c r="C43" s="11">
        <v>1000</v>
      </c>
      <c r="D43" s="11">
        <v>1100</v>
      </c>
      <c r="E43" s="11">
        <v>113</v>
      </c>
      <c r="F43" s="182" t="s">
        <v>169</v>
      </c>
      <c r="G43" s="35" t="s">
        <v>49</v>
      </c>
      <c r="H43" s="181"/>
      <c r="I43" s="181"/>
      <c r="J43" s="11">
        <v>15</v>
      </c>
      <c r="K43" s="14">
        <v>8789</v>
      </c>
      <c r="L43" s="54">
        <v>0</v>
      </c>
      <c r="M43" s="14">
        <f>K43+L43</f>
        <v>8789</v>
      </c>
      <c r="N43" s="14">
        <v>1166</v>
      </c>
      <c r="O43" s="64">
        <v>1166</v>
      </c>
      <c r="P43" s="14">
        <f>M43-O43</f>
        <v>7623</v>
      </c>
      <c r="Q43" s="230"/>
    </row>
    <row r="44" spans="3:17" ht="35.1" customHeight="1" x14ac:dyDescent="0.25">
      <c r="C44" s="11">
        <v>1000</v>
      </c>
      <c r="D44" s="11">
        <v>1100</v>
      </c>
      <c r="E44" s="11">
        <v>113</v>
      </c>
      <c r="F44" s="271" t="s">
        <v>226</v>
      </c>
      <c r="G44" s="35" t="s">
        <v>50</v>
      </c>
      <c r="H44" s="201"/>
      <c r="I44" s="92"/>
      <c r="J44" s="11">
        <v>10</v>
      </c>
      <c r="K44" s="14">
        <v>4698.66</v>
      </c>
      <c r="L44" s="54">
        <v>0</v>
      </c>
      <c r="M44" s="14">
        <f t="shared" ref="M44:M45" si="11">K44+L44</f>
        <v>4698.66</v>
      </c>
      <c r="N44" s="14">
        <v>529.33000000000004</v>
      </c>
      <c r="O44" s="64">
        <v>529.33000000000004</v>
      </c>
      <c r="P44" s="14">
        <f>M44-O44</f>
        <v>4169.33</v>
      </c>
      <c r="Q44" s="66"/>
    </row>
    <row r="45" spans="3:17" ht="35.1" customHeight="1" x14ac:dyDescent="0.25">
      <c r="C45" s="11">
        <v>1000</v>
      </c>
      <c r="D45" s="11">
        <v>1100</v>
      </c>
      <c r="E45" s="11">
        <v>113</v>
      </c>
      <c r="F45" s="182" t="s">
        <v>170</v>
      </c>
      <c r="G45" s="35" t="s">
        <v>39</v>
      </c>
      <c r="H45" s="181"/>
      <c r="I45" s="181"/>
      <c r="J45" s="11">
        <v>15</v>
      </c>
      <c r="K45" s="14">
        <v>2593.5</v>
      </c>
      <c r="L45" s="15">
        <v>6.5</v>
      </c>
      <c r="M45" s="14">
        <f t="shared" si="11"/>
        <v>2600</v>
      </c>
      <c r="N45" s="14">
        <v>0</v>
      </c>
      <c r="O45" s="16">
        <v>0</v>
      </c>
      <c r="P45" s="16">
        <f>M45-O45</f>
        <v>2600</v>
      </c>
      <c r="Q45" s="230"/>
    </row>
    <row r="46" spans="3:17" ht="35.1" customHeight="1" x14ac:dyDescent="0.25">
      <c r="C46" s="22"/>
      <c r="D46" s="22"/>
      <c r="E46" s="22"/>
      <c r="F46" s="67" t="s">
        <v>51</v>
      </c>
      <c r="G46" s="68"/>
      <c r="H46" s="68"/>
      <c r="I46" s="33"/>
      <c r="J46" s="22"/>
      <c r="K46" s="27">
        <f>SUM(K43:K45)</f>
        <v>16081.16</v>
      </c>
      <c r="L46" s="27">
        <f t="shared" ref="L46:P46" si="12">SUM(L43:L45)</f>
        <v>6.5</v>
      </c>
      <c r="M46" s="27">
        <f t="shared" si="12"/>
        <v>16087.66</v>
      </c>
      <c r="N46" s="27">
        <f t="shared" si="12"/>
        <v>1695.33</v>
      </c>
      <c r="O46" s="27">
        <f t="shared" si="12"/>
        <v>1695.33</v>
      </c>
      <c r="P46" s="27">
        <f t="shared" si="12"/>
        <v>14392.33</v>
      </c>
      <c r="Q46" s="68"/>
    </row>
    <row r="47" spans="3:17" x14ac:dyDescent="0.25">
      <c r="C47" s="38"/>
      <c r="D47" s="38"/>
      <c r="E47" s="38"/>
      <c r="F47" s="39"/>
      <c r="G47" s="40"/>
      <c r="H47" s="40"/>
      <c r="I47" s="41"/>
      <c r="J47" s="42"/>
      <c r="K47" s="42"/>
      <c r="L47" s="43"/>
      <c r="M47" s="42"/>
      <c r="N47" s="42"/>
      <c r="O47" s="42"/>
      <c r="P47" s="42"/>
      <c r="Q47" s="44"/>
    </row>
    <row r="48" spans="3:17" ht="18" x14ac:dyDescent="0.25">
      <c r="C48" s="38"/>
      <c r="D48" s="38"/>
      <c r="E48" s="38"/>
      <c r="F48" s="232" t="s">
        <v>0</v>
      </c>
      <c r="G48" s="232"/>
      <c r="H48" s="232"/>
      <c r="I48" s="232"/>
      <c r="J48" s="42"/>
      <c r="K48" s="42"/>
      <c r="L48" s="43"/>
      <c r="M48" s="42"/>
      <c r="N48" s="42"/>
      <c r="O48" s="42"/>
      <c r="P48" s="42"/>
      <c r="Q48" s="44"/>
    </row>
    <row r="49" spans="3:17" ht="18" x14ac:dyDescent="0.25">
      <c r="C49" s="4"/>
      <c r="D49" s="2"/>
      <c r="E49" s="2"/>
      <c r="F49" s="232" t="s">
        <v>1</v>
      </c>
      <c r="G49" s="232"/>
      <c r="H49" s="232"/>
      <c r="I49" s="232"/>
      <c r="J49" s="232" t="s">
        <v>225</v>
      </c>
      <c r="K49" s="232"/>
      <c r="L49" s="232"/>
      <c r="M49" s="232"/>
      <c r="N49" s="232"/>
      <c r="O49" s="232"/>
      <c r="P49" s="232"/>
      <c r="Q49" s="2"/>
    </row>
    <row r="50" spans="3:17" ht="18" x14ac:dyDescent="0.25">
      <c r="C50" s="5"/>
      <c r="D50" s="2"/>
      <c r="E50" s="2"/>
      <c r="F50" s="232"/>
      <c r="G50" s="232"/>
      <c r="H50" s="232"/>
      <c r="I50" s="232"/>
      <c r="J50" s="45"/>
      <c r="K50" s="45"/>
      <c r="L50" s="46"/>
      <c r="M50" s="45"/>
      <c r="N50" s="45"/>
      <c r="O50" s="45"/>
      <c r="P50" s="45"/>
      <c r="Q50" s="2"/>
    </row>
    <row r="51" spans="3:17" ht="15" customHeight="1" x14ac:dyDescent="0.25">
      <c r="C51" s="245" t="s">
        <v>8</v>
      </c>
      <c r="D51" s="245" t="s">
        <v>9</v>
      </c>
      <c r="E51" s="245" t="s">
        <v>10</v>
      </c>
      <c r="F51" s="242" t="s">
        <v>2</v>
      </c>
      <c r="G51" s="237" t="s">
        <v>35</v>
      </c>
      <c r="H51" s="228"/>
      <c r="I51" s="237" t="s">
        <v>4</v>
      </c>
      <c r="J51" s="247" t="s">
        <v>11</v>
      </c>
      <c r="K51" s="69" t="s">
        <v>52</v>
      </c>
      <c r="L51" s="70"/>
      <c r="M51" s="71"/>
      <c r="N51" s="260"/>
      <c r="O51" s="261"/>
      <c r="P51" s="237" t="s">
        <v>6</v>
      </c>
      <c r="Q51" s="242" t="s">
        <v>7</v>
      </c>
    </row>
    <row r="52" spans="3:17" ht="15" customHeight="1" x14ac:dyDescent="0.25">
      <c r="C52" s="257"/>
      <c r="D52" s="257"/>
      <c r="E52" s="257"/>
      <c r="F52" s="243"/>
      <c r="G52" s="238"/>
      <c r="H52" s="229" t="s">
        <v>157</v>
      </c>
      <c r="I52" s="238"/>
      <c r="J52" s="259"/>
      <c r="K52" s="247" t="s">
        <v>12</v>
      </c>
      <c r="L52" s="262" t="s">
        <v>36</v>
      </c>
      <c r="M52" s="264" t="s">
        <v>37</v>
      </c>
      <c r="N52" s="245" t="s">
        <v>15</v>
      </c>
      <c r="O52" s="245" t="s">
        <v>16</v>
      </c>
      <c r="P52" s="238"/>
      <c r="Q52" s="243"/>
    </row>
    <row r="53" spans="3:17" x14ac:dyDescent="0.25">
      <c r="C53" s="246"/>
      <c r="D53" s="246"/>
      <c r="E53" s="246"/>
      <c r="F53" s="244"/>
      <c r="G53" s="239"/>
      <c r="H53" s="230"/>
      <c r="I53" s="239"/>
      <c r="J53" s="248"/>
      <c r="K53" s="248"/>
      <c r="L53" s="263"/>
      <c r="M53" s="265"/>
      <c r="N53" s="246"/>
      <c r="O53" s="246"/>
      <c r="P53" s="239"/>
      <c r="Q53" s="244"/>
    </row>
    <row r="54" spans="3:17" ht="35.1" customHeight="1" x14ac:dyDescent="0.25">
      <c r="C54" s="11">
        <v>1000</v>
      </c>
      <c r="D54" s="11">
        <v>1100</v>
      </c>
      <c r="E54" s="11">
        <v>113</v>
      </c>
      <c r="F54" s="181" t="s">
        <v>171</v>
      </c>
      <c r="G54" s="92" t="s">
        <v>53</v>
      </c>
      <c r="H54" s="181"/>
      <c r="I54" s="181"/>
      <c r="J54" s="11">
        <v>15</v>
      </c>
      <c r="K54" s="14">
        <v>6252</v>
      </c>
      <c r="L54" s="54">
        <v>0</v>
      </c>
      <c r="M54" s="14">
        <f>K54+L54</f>
        <v>6252</v>
      </c>
      <c r="N54" s="14">
        <v>636</v>
      </c>
      <c r="O54" s="14">
        <v>636</v>
      </c>
      <c r="P54" s="14">
        <f t="shared" ref="P54:P63" si="13">M54-O54</f>
        <v>5616</v>
      </c>
      <c r="Q54" s="72"/>
    </row>
    <row r="55" spans="3:17" ht="35.1" customHeight="1" x14ac:dyDescent="0.25">
      <c r="C55" s="11">
        <v>1000</v>
      </c>
      <c r="D55" s="11">
        <v>1100</v>
      </c>
      <c r="E55" s="11">
        <v>113</v>
      </c>
      <c r="F55" s="181" t="s">
        <v>172</v>
      </c>
      <c r="G55" s="198" t="s">
        <v>54</v>
      </c>
      <c r="H55" s="181"/>
      <c r="I55" s="181"/>
      <c r="J55" s="11">
        <v>15</v>
      </c>
      <c r="K55" s="14">
        <v>4596</v>
      </c>
      <c r="L55" s="54">
        <v>0</v>
      </c>
      <c r="M55" s="14">
        <f>K55+L55</f>
        <v>4596</v>
      </c>
      <c r="N55" s="14">
        <v>365</v>
      </c>
      <c r="O55" s="14">
        <v>365</v>
      </c>
      <c r="P55" s="14">
        <f t="shared" si="13"/>
        <v>4231</v>
      </c>
      <c r="Q55" s="72"/>
    </row>
    <row r="56" spans="3:17" ht="35.1" customHeight="1" x14ac:dyDescent="0.25">
      <c r="C56" s="11">
        <v>1000</v>
      </c>
      <c r="D56" s="11">
        <v>1100</v>
      </c>
      <c r="E56" s="11">
        <v>113</v>
      </c>
      <c r="F56" s="181" t="s">
        <v>173</v>
      </c>
      <c r="G56" s="198" t="s">
        <v>55</v>
      </c>
      <c r="H56" s="181"/>
      <c r="I56" s="181"/>
      <c r="J56" s="11">
        <v>15</v>
      </c>
      <c r="K56" s="16">
        <v>2317</v>
      </c>
      <c r="L56" s="29">
        <v>41</v>
      </c>
      <c r="M56" s="14">
        <f>K56+L56</f>
        <v>2358</v>
      </c>
      <c r="N56" s="16">
        <v>0</v>
      </c>
      <c r="O56" s="16">
        <v>0</v>
      </c>
      <c r="P56" s="14">
        <f t="shared" si="13"/>
        <v>2358</v>
      </c>
      <c r="Q56" s="72"/>
    </row>
    <row r="57" spans="3:17" ht="35.1" customHeight="1" x14ac:dyDescent="0.25">
      <c r="C57" s="11">
        <v>1000</v>
      </c>
      <c r="D57" s="11">
        <v>1100</v>
      </c>
      <c r="E57" s="11">
        <v>113</v>
      </c>
      <c r="F57" s="181" t="s">
        <v>174</v>
      </c>
      <c r="G57" s="92" t="s">
        <v>20</v>
      </c>
      <c r="H57" s="181"/>
      <c r="I57" s="181"/>
      <c r="J57" s="11">
        <v>15</v>
      </c>
      <c r="K57" s="14">
        <v>2509</v>
      </c>
      <c r="L57" s="54">
        <v>14</v>
      </c>
      <c r="M57" s="14">
        <f t="shared" ref="M57:M63" si="14">K57+L57</f>
        <v>2523</v>
      </c>
      <c r="N57" s="14">
        <v>0</v>
      </c>
      <c r="O57" s="16">
        <v>0</v>
      </c>
      <c r="P57" s="14">
        <f t="shared" si="13"/>
        <v>2523</v>
      </c>
      <c r="Q57" s="20"/>
    </row>
    <row r="58" spans="3:17" ht="35.1" customHeight="1" x14ac:dyDescent="0.25">
      <c r="C58" s="11">
        <v>1000</v>
      </c>
      <c r="D58" s="11">
        <v>1100</v>
      </c>
      <c r="E58" s="11">
        <v>113</v>
      </c>
      <c r="F58" s="184"/>
      <c r="G58" s="92" t="s">
        <v>56</v>
      </c>
      <c r="H58" s="193"/>
      <c r="I58" s="193"/>
      <c r="J58" s="11"/>
      <c r="K58" s="14"/>
      <c r="L58" s="54"/>
      <c r="M58" s="14">
        <f t="shared" si="14"/>
        <v>0</v>
      </c>
      <c r="N58" s="14">
        <v>0</v>
      </c>
      <c r="O58" s="16">
        <v>0</v>
      </c>
      <c r="P58" s="14">
        <f t="shared" si="13"/>
        <v>0</v>
      </c>
      <c r="Q58" s="20"/>
    </row>
    <row r="59" spans="3:17" ht="35.1" customHeight="1" x14ac:dyDescent="0.25">
      <c r="C59" s="11">
        <v>1000</v>
      </c>
      <c r="D59" s="11">
        <v>1100</v>
      </c>
      <c r="E59" s="11">
        <v>113</v>
      </c>
      <c r="F59" s="184"/>
      <c r="G59" s="92" t="s">
        <v>20</v>
      </c>
      <c r="H59" s="193"/>
      <c r="I59" s="194"/>
      <c r="J59" s="11"/>
      <c r="K59" s="14"/>
      <c r="L59" s="14"/>
      <c r="M59" s="14">
        <f t="shared" si="14"/>
        <v>0</v>
      </c>
      <c r="N59" s="14">
        <v>0</v>
      </c>
      <c r="O59" s="16">
        <v>0</v>
      </c>
      <c r="P59" s="14">
        <f t="shared" si="13"/>
        <v>0</v>
      </c>
      <c r="Q59" s="20"/>
    </row>
    <row r="60" spans="3:17" ht="35.1" customHeight="1" x14ac:dyDescent="0.25">
      <c r="C60" s="11">
        <v>1000</v>
      </c>
      <c r="D60" s="11">
        <v>1100</v>
      </c>
      <c r="E60" s="11">
        <v>113</v>
      </c>
      <c r="F60" s="92" t="s">
        <v>57</v>
      </c>
      <c r="G60" s="198" t="s">
        <v>58</v>
      </c>
      <c r="H60" s="195"/>
      <c r="I60" s="92"/>
      <c r="J60" s="11">
        <v>15</v>
      </c>
      <c r="K60" s="14">
        <v>4596</v>
      </c>
      <c r="L60" s="54">
        <v>0</v>
      </c>
      <c r="M60" s="14">
        <f t="shared" si="14"/>
        <v>4596</v>
      </c>
      <c r="N60" s="14">
        <v>365</v>
      </c>
      <c r="O60" s="14">
        <v>365</v>
      </c>
      <c r="P60" s="14">
        <f t="shared" si="13"/>
        <v>4231</v>
      </c>
      <c r="Q60" s="20"/>
    </row>
    <row r="61" spans="3:17" ht="35.1" customHeight="1" x14ac:dyDescent="0.25">
      <c r="C61" s="11">
        <v>1000</v>
      </c>
      <c r="D61" s="11">
        <v>1100</v>
      </c>
      <c r="E61" s="11">
        <v>113</v>
      </c>
      <c r="F61" s="184"/>
      <c r="G61" s="56" t="s">
        <v>60</v>
      </c>
      <c r="H61" s="199"/>
      <c r="I61" s="92"/>
      <c r="J61" s="11"/>
      <c r="K61" s="14"/>
      <c r="L61" s="54"/>
      <c r="M61" s="14">
        <f t="shared" si="14"/>
        <v>0</v>
      </c>
      <c r="N61" s="14"/>
      <c r="O61" s="14"/>
      <c r="P61" s="14">
        <f t="shared" si="13"/>
        <v>0</v>
      </c>
      <c r="Q61" s="72"/>
    </row>
    <row r="62" spans="3:17" ht="35.1" customHeight="1" x14ac:dyDescent="0.25">
      <c r="C62" s="11">
        <v>1000</v>
      </c>
      <c r="D62" s="11">
        <v>1100</v>
      </c>
      <c r="E62" s="11">
        <v>113</v>
      </c>
      <c r="F62" s="92" t="s">
        <v>61</v>
      </c>
      <c r="G62" s="56" t="s">
        <v>62</v>
      </c>
      <c r="H62" s="195"/>
      <c r="I62" s="92"/>
      <c r="J62" s="11">
        <v>15</v>
      </c>
      <c r="K62" s="16">
        <v>4713</v>
      </c>
      <c r="L62" s="29">
        <v>0</v>
      </c>
      <c r="M62" s="14">
        <f t="shared" si="14"/>
        <v>4713</v>
      </c>
      <c r="N62" s="16">
        <v>378</v>
      </c>
      <c r="O62" s="16">
        <v>378</v>
      </c>
      <c r="P62" s="14">
        <f t="shared" si="13"/>
        <v>4335</v>
      </c>
      <c r="Q62" s="230"/>
    </row>
    <row r="63" spans="3:17" ht="35.1" customHeight="1" x14ac:dyDescent="0.25">
      <c r="C63" s="11">
        <v>1000</v>
      </c>
      <c r="D63" s="11">
        <v>1100</v>
      </c>
      <c r="E63" s="11">
        <v>113</v>
      </c>
      <c r="F63" s="184" t="s">
        <v>59</v>
      </c>
      <c r="G63" s="56" t="s">
        <v>63</v>
      </c>
      <c r="H63" s="196"/>
      <c r="I63" s="92"/>
      <c r="J63" s="11">
        <v>15</v>
      </c>
      <c r="K63" s="16">
        <v>4713</v>
      </c>
      <c r="L63" s="29">
        <v>0</v>
      </c>
      <c r="M63" s="14">
        <f t="shared" si="14"/>
        <v>4713</v>
      </c>
      <c r="N63" s="16">
        <v>378</v>
      </c>
      <c r="O63" s="16">
        <v>378</v>
      </c>
      <c r="P63" s="14">
        <f t="shared" si="13"/>
        <v>4335</v>
      </c>
      <c r="Q63" s="230"/>
    </row>
    <row r="64" spans="3:17" ht="35.1" customHeight="1" x14ac:dyDescent="0.25">
      <c r="C64" s="59"/>
      <c r="D64" s="59"/>
      <c r="E64" s="59"/>
      <c r="F64" s="23" t="s">
        <v>64</v>
      </c>
      <c r="G64" s="24"/>
      <c r="H64" s="24"/>
      <c r="I64" s="73"/>
      <c r="J64" s="26"/>
      <c r="K64" s="27">
        <f>SUM(K54:K63)</f>
        <v>29696</v>
      </c>
      <c r="L64" s="27">
        <f t="shared" ref="L64:O64" si="15">SUM(L54:L63)</f>
        <v>55</v>
      </c>
      <c r="M64" s="27">
        <f t="shared" si="15"/>
        <v>29751</v>
      </c>
      <c r="N64" s="27">
        <f t="shared" si="15"/>
        <v>2122</v>
      </c>
      <c r="O64" s="27">
        <f t="shared" si="15"/>
        <v>2122</v>
      </c>
      <c r="P64" s="27">
        <f>SUM(P54:P63)</f>
        <v>27629</v>
      </c>
      <c r="Q64" s="74"/>
    </row>
    <row r="65" spans="3:17" ht="35.1" customHeight="1" x14ac:dyDescent="0.25">
      <c r="C65" s="11">
        <v>1000</v>
      </c>
      <c r="D65" s="11">
        <v>1100</v>
      </c>
      <c r="E65" s="11">
        <v>113</v>
      </c>
      <c r="F65" s="92" t="s">
        <v>227</v>
      </c>
      <c r="G65" s="198" t="s">
        <v>66</v>
      </c>
      <c r="H65" s="272"/>
      <c r="I65" s="92"/>
      <c r="J65" s="11">
        <v>15</v>
      </c>
      <c r="K65" s="14">
        <v>6252</v>
      </c>
      <c r="L65" s="54">
        <v>0</v>
      </c>
      <c r="M65" s="14">
        <f>K65+L65</f>
        <v>6252</v>
      </c>
      <c r="N65" s="14">
        <v>636</v>
      </c>
      <c r="O65" s="14">
        <v>636</v>
      </c>
      <c r="P65" s="14">
        <f>M65-O65</f>
        <v>5616</v>
      </c>
      <c r="Q65" s="20"/>
    </row>
    <row r="66" spans="3:17" ht="35.1" customHeight="1" x14ac:dyDescent="0.25">
      <c r="C66" s="11">
        <v>1000</v>
      </c>
      <c r="D66" s="11">
        <v>1100</v>
      </c>
      <c r="E66" s="11">
        <v>113</v>
      </c>
      <c r="F66" s="174" t="s">
        <v>175</v>
      </c>
      <c r="G66" s="56" t="s">
        <v>67</v>
      </c>
      <c r="H66" s="174"/>
      <c r="I66" s="174"/>
      <c r="J66" s="11">
        <v>15</v>
      </c>
      <c r="K66" s="16">
        <v>2276</v>
      </c>
      <c r="L66" s="58">
        <v>43</v>
      </c>
      <c r="M66" s="14">
        <f>K66+L66</f>
        <v>2319</v>
      </c>
      <c r="N66" s="16">
        <v>0</v>
      </c>
      <c r="O66" s="16">
        <v>0</v>
      </c>
      <c r="P66" s="14">
        <f>M66-O66</f>
        <v>2319</v>
      </c>
      <c r="Q66" s="231"/>
    </row>
    <row r="67" spans="3:17" ht="35.1" customHeight="1" x14ac:dyDescent="0.25">
      <c r="C67" s="75"/>
      <c r="D67" s="75"/>
      <c r="E67" s="75"/>
      <c r="F67" s="67" t="s">
        <v>68</v>
      </c>
      <c r="G67" s="76"/>
      <c r="H67" s="76"/>
      <c r="I67" s="77"/>
      <c r="J67" s="75"/>
      <c r="K67" s="78">
        <f>SUM(K65+K66)</f>
        <v>8528</v>
      </c>
      <c r="L67" s="78">
        <f t="shared" ref="L67:Q67" si="16">SUM(L65+L66)</f>
        <v>43</v>
      </c>
      <c r="M67" s="78">
        <f t="shared" si="16"/>
        <v>8571</v>
      </c>
      <c r="N67" s="78">
        <f t="shared" si="16"/>
        <v>636</v>
      </c>
      <c r="O67" s="78">
        <f t="shared" si="16"/>
        <v>636</v>
      </c>
      <c r="P67" s="78">
        <f>SUM(P65+P66)</f>
        <v>7935</v>
      </c>
      <c r="Q67" s="79">
        <f t="shared" si="16"/>
        <v>0</v>
      </c>
    </row>
    <row r="68" spans="3:17" ht="35.1" customHeight="1" x14ac:dyDescent="0.25">
      <c r="C68" s="11">
        <v>1000</v>
      </c>
      <c r="D68" s="11">
        <v>1100</v>
      </c>
      <c r="E68" s="11">
        <v>113</v>
      </c>
      <c r="F68" s="200" t="s">
        <v>176</v>
      </c>
      <c r="G68" s="92" t="s">
        <v>69</v>
      </c>
      <c r="H68" s="200"/>
      <c r="I68" s="181"/>
      <c r="J68" s="80">
        <v>15</v>
      </c>
      <c r="K68" s="49">
        <v>5867</v>
      </c>
      <c r="L68" s="50">
        <v>0</v>
      </c>
      <c r="M68" s="49">
        <f>K68+L68</f>
        <v>5867</v>
      </c>
      <c r="N68" s="49">
        <v>567</v>
      </c>
      <c r="O68" s="49">
        <v>567</v>
      </c>
      <c r="P68" s="51">
        <f>M68-O68</f>
        <v>5300</v>
      </c>
      <c r="Q68" s="81"/>
    </row>
    <row r="69" spans="3:17" ht="35.1" customHeight="1" x14ac:dyDescent="0.25">
      <c r="C69" s="11">
        <v>1000</v>
      </c>
      <c r="D69" s="11">
        <v>1100</v>
      </c>
      <c r="E69" s="11">
        <v>113</v>
      </c>
      <c r="F69" s="92" t="s">
        <v>177</v>
      </c>
      <c r="G69" s="92" t="s">
        <v>70</v>
      </c>
      <c r="H69" s="196"/>
      <c r="I69" s="201"/>
      <c r="J69" s="11">
        <v>15</v>
      </c>
      <c r="K69" s="14">
        <v>3395</v>
      </c>
      <c r="L69" s="29">
        <v>0</v>
      </c>
      <c r="M69" s="16">
        <f t="shared" ref="M69:M71" si="17">K69+L69</f>
        <v>3395</v>
      </c>
      <c r="N69" s="14">
        <v>109</v>
      </c>
      <c r="O69" s="14">
        <v>109</v>
      </c>
      <c r="P69" s="51">
        <f>M69-O69</f>
        <v>3286</v>
      </c>
      <c r="Q69" s="20"/>
    </row>
    <row r="70" spans="3:17" ht="35.1" customHeight="1" x14ac:dyDescent="0.25">
      <c r="C70" s="11">
        <v>1000</v>
      </c>
      <c r="D70" s="11">
        <v>1100</v>
      </c>
      <c r="E70" s="11">
        <v>113</v>
      </c>
      <c r="F70" s="200" t="s">
        <v>178</v>
      </c>
      <c r="G70" s="92" t="s">
        <v>20</v>
      </c>
      <c r="H70" s="181"/>
      <c r="I70" s="181"/>
      <c r="J70" s="11">
        <v>15</v>
      </c>
      <c r="K70" s="16">
        <v>2472</v>
      </c>
      <c r="L70" s="29">
        <v>16</v>
      </c>
      <c r="M70" s="16">
        <f t="shared" si="17"/>
        <v>2488</v>
      </c>
      <c r="N70" s="16">
        <v>0</v>
      </c>
      <c r="O70" s="16">
        <v>0</v>
      </c>
      <c r="P70" s="51">
        <f>M70-O70</f>
        <v>2488</v>
      </c>
      <c r="Q70" s="20"/>
    </row>
    <row r="71" spans="3:17" ht="35.1" customHeight="1" x14ac:dyDescent="0.25">
      <c r="C71" s="11">
        <v>1000</v>
      </c>
      <c r="D71" s="11">
        <v>1100</v>
      </c>
      <c r="E71" s="11">
        <v>113</v>
      </c>
      <c r="F71" s="92" t="s">
        <v>71</v>
      </c>
      <c r="G71" s="92" t="s">
        <v>72</v>
      </c>
      <c r="H71" s="196"/>
      <c r="I71" s="92"/>
      <c r="J71" s="11">
        <v>15</v>
      </c>
      <c r="K71" s="14">
        <v>2114</v>
      </c>
      <c r="L71" s="29">
        <v>68</v>
      </c>
      <c r="M71" s="16">
        <f t="shared" si="17"/>
        <v>2182</v>
      </c>
      <c r="N71" s="14">
        <v>0</v>
      </c>
      <c r="O71" s="14">
        <v>0</v>
      </c>
      <c r="P71" s="51">
        <f>M71-O71</f>
        <v>2182</v>
      </c>
      <c r="Q71" s="20"/>
    </row>
    <row r="72" spans="3:17" ht="35.1" customHeight="1" x14ac:dyDescent="0.25">
      <c r="C72" s="59"/>
      <c r="D72" s="59"/>
      <c r="E72" s="59"/>
      <c r="F72" s="23" t="s">
        <v>73</v>
      </c>
      <c r="G72" s="24"/>
      <c r="H72" s="24"/>
      <c r="I72" s="25"/>
      <c r="J72" s="82"/>
      <c r="K72" s="27">
        <f t="shared" ref="K72:P72" si="18">SUM(K68:K71)</f>
        <v>13848</v>
      </c>
      <c r="L72" s="27">
        <f t="shared" si="18"/>
        <v>84</v>
      </c>
      <c r="M72" s="27">
        <f t="shared" si="18"/>
        <v>13932</v>
      </c>
      <c r="N72" s="27">
        <f t="shared" si="18"/>
        <v>676</v>
      </c>
      <c r="O72" s="27">
        <f t="shared" si="18"/>
        <v>676</v>
      </c>
      <c r="P72" s="27">
        <f t="shared" si="18"/>
        <v>13256</v>
      </c>
      <c r="Q72" s="83"/>
    </row>
    <row r="73" spans="3:17" ht="38.25" customHeight="1" x14ac:dyDescent="0.25">
      <c r="C73" s="84"/>
      <c r="D73" s="84"/>
      <c r="E73" s="84"/>
      <c r="F73" s="85"/>
      <c r="G73" s="86"/>
      <c r="H73" s="86"/>
      <c r="I73" s="87"/>
      <c r="J73" s="88"/>
      <c r="K73" s="89"/>
      <c r="L73" s="89"/>
      <c r="M73" s="89"/>
      <c r="N73" s="89"/>
      <c r="O73" s="89"/>
      <c r="P73" s="89"/>
      <c r="Q73" s="90"/>
    </row>
    <row r="74" spans="3:17" ht="18" x14ac:dyDescent="0.25">
      <c r="C74" s="38"/>
      <c r="D74" s="38"/>
      <c r="E74" s="38"/>
      <c r="F74" s="232"/>
      <c r="G74" s="232"/>
      <c r="H74" s="232"/>
      <c r="I74" s="232"/>
      <c r="Q74" s="44"/>
    </row>
    <row r="75" spans="3:17" ht="18" x14ac:dyDescent="0.25">
      <c r="C75" s="38"/>
      <c r="D75" s="38"/>
      <c r="E75" s="38"/>
      <c r="F75" s="232" t="s">
        <v>0</v>
      </c>
      <c r="G75" s="232"/>
      <c r="H75" s="232"/>
      <c r="I75" s="232"/>
      <c r="J75" s="42"/>
      <c r="K75" s="42"/>
      <c r="L75" s="43"/>
      <c r="M75" s="42"/>
      <c r="N75" s="42"/>
      <c r="O75" s="42"/>
      <c r="P75" s="42"/>
      <c r="Q75" s="44"/>
    </row>
    <row r="76" spans="3:17" ht="18" x14ac:dyDescent="0.25">
      <c r="C76" s="4"/>
      <c r="D76" s="2"/>
      <c r="E76" s="2"/>
      <c r="F76" s="232" t="s">
        <v>1</v>
      </c>
      <c r="G76" s="232"/>
      <c r="H76" s="232"/>
      <c r="I76" s="232"/>
      <c r="J76" s="232" t="s">
        <v>225</v>
      </c>
      <c r="K76" s="232"/>
      <c r="L76" s="232"/>
      <c r="M76" s="232"/>
      <c r="N76" s="232"/>
      <c r="O76" s="232"/>
      <c r="P76" s="232"/>
      <c r="Q76" s="2"/>
    </row>
    <row r="77" spans="3:17" ht="18" x14ac:dyDescent="0.25">
      <c r="C77" s="5"/>
      <c r="D77" s="2"/>
      <c r="E77" s="2"/>
      <c r="F77" s="251"/>
      <c r="G77" s="251"/>
      <c r="H77" s="251"/>
      <c r="I77" s="251"/>
      <c r="J77" s="45"/>
      <c r="K77" s="45"/>
      <c r="L77" s="46"/>
      <c r="M77" s="45"/>
      <c r="N77" s="45"/>
      <c r="O77" s="45"/>
      <c r="P77" s="45"/>
      <c r="Q77" s="2"/>
    </row>
    <row r="78" spans="3:17" ht="15" customHeight="1" x14ac:dyDescent="0.25">
      <c r="C78" s="245" t="s">
        <v>8</v>
      </c>
      <c r="D78" s="245" t="s">
        <v>9</v>
      </c>
      <c r="E78" s="245" t="s">
        <v>10</v>
      </c>
      <c r="F78" s="242" t="s">
        <v>2</v>
      </c>
      <c r="G78" s="242" t="s">
        <v>35</v>
      </c>
      <c r="H78" s="225"/>
      <c r="I78" s="242" t="s">
        <v>4</v>
      </c>
      <c r="J78" s="247" t="s">
        <v>11</v>
      </c>
      <c r="K78" s="69" t="s">
        <v>74</v>
      </c>
      <c r="L78" s="91"/>
      <c r="M78" s="71"/>
      <c r="N78" s="260"/>
      <c r="O78" s="261"/>
      <c r="P78" s="237" t="s">
        <v>6</v>
      </c>
      <c r="Q78" s="237" t="s">
        <v>7</v>
      </c>
    </row>
    <row r="79" spans="3:17" ht="15" customHeight="1" x14ac:dyDescent="0.25">
      <c r="C79" s="257"/>
      <c r="D79" s="257"/>
      <c r="E79" s="257"/>
      <c r="F79" s="243"/>
      <c r="G79" s="243"/>
      <c r="H79" s="226" t="s">
        <v>157</v>
      </c>
      <c r="I79" s="243"/>
      <c r="J79" s="259"/>
      <c r="K79" s="247" t="s">
        <v>12</v>
      </c>
      <c r="L79" s="262" t="s">
        <v>36</v>
      </c>
      <c r="M79" s="266" t="s">
        <v>37</v>
      </c>
      <c r="N79" s="245" t="s">
        <v>15</v>
      </c>
      <c r="O79" s="245" t="s">
        <v>16</v>
      </c>
      <c r="P79" s="238"/>
      <c r="Q79" s="238"/>
    </row>
    <row r="80" spans="3:17" x14ac:dyDescent="0.25">
      <c r="C80" s="246"/>
      <c r="D80" s="246"/>
      <c r="E80" s="246"/>
      <c r="F80" s="244"/>
      <c r="G80" s="244"/>
      <c r="H80" s="227"/>
      <c r="I80" s="244"/>
      <c r="J80" s="248"/>
      <c r="K80" s="248"/>
      <c r="L80" s="263"/>
      <c r="M80" s="267"/>
      <c r="N80" s="246"/>
      <c r="O80" s="246"/>
      <c r="P80" s="239"/>
      <c r="Q80" s="239"/>
    </row>
    <row r="81" spans="3:17" ht="30" customHeight="1" x14ac:dyDescent="0.25">
      <c r="C81" s="11">
        <v>1000</v>
      </c>
      <c r="D81" s="11">
        <v>1100</v>
      </c>
      <c r="E81" s="11">
        <v>113</v>
      </c>
      <c r="F81" s="184" t="s">
        <v>179</v>
      </c>
      <c r="G81" s="198" t="s">
        <v>75</v>
      </c>
      <c r="H81" s="92"/>
      <c r="I81" s="92"/>
      <c r="J81" s="11">
        <v>15</v>
      </c>
      <c r="K81" s="14">
        <v>10063</v>
      </c>
      <c r="L81" s="29">
        <v>0</v>
      </c>
      <c r="M81" s="14">
        <f>K81+L81</f>
        <v>10063</v>
      </c>
      <c r="N81" s="14">
        <v>1438</v>
      </c>
      <c r="O81" s="14">
        <v>1438</v>
      </c>
      <c r="P81" s="16">
        <f>M81-O81</f>
        <v>8625</v>
      </c>
      <c r="Q81" s="20"/>
    </row>
    <row r="82" spans="3:17" ht="30" customHeight="1" x14ac:dyDescent="0.25">
      <c r="C82" s="11">
        <v>1000</v>
      </c>
      <c r="D82" s="11">
        <v>1100</v>
      </c>
      <c r="E82" s="11">
        <v>113</v>
      </c>
      <c r="F82" s="92" t="s">
        <v>76</v>
      </c>
      <c r="G82" s="92" t="s">
        <v>77</v>
      </c>
      <c r="H82" s="92"/>
      <c r="I82" s="92"/>
      <c r="J82" s="11">
        <v>15</v>
      </c>
      <c r="K82" s="16">
        <v>5224</v>
      </c>
      <c r="L82" s="29">
        <v>0</v>
      </c>
      <c r="M82" s="14">
        <f t="shared" ref="M82:M85" si="19">K82+L82</f>
        <v>5224</v>
      </c>
      <c r="N82" s="16">
        <v>457</v>
      </c>
      <c r="O82" s="30">
        <v>457</v>
      </c>
      <c r="P82" s="16">
        <f>M82-O82</f>
        <v>4767</v>
      </c>
      <c r="Q82" s="20"/>
    </row>
    <row r="83" spans="3:17" ht="30" customHeight="1" x14ac:dyDescent="0.25">
      <c r="C83" s="11">
        <v>1000</v>
      </c>
      <c r="D83" s="11">
        <v>1100</v>
      </c>
      <c r="E83" s="11">
        <v>113</v>
      </c>
      <c r="F83" s="184"/>
      <c r="G83" s="92" t="s">
        <v>78</v>
      </c>
      <c r="H83" s="92"/>
      <c r="I83" s="92"/>
      <c r="J83" s="11"/>
      <c r="K83" s="14"/>
      <c r="L83" s="29"/>
      <c r="M83" s="14"/>
      <c r="N83" s="14"/>
      <c r="O83" s="14"/>
      <c r="P83" s="16">
        <f>M83-O83</f>
        <v>0</v>
      </c>
      <c r="Q83" s="20"/>
    </row>
    <row r="84" spans="3:17" ht="30" customHeight="1" x14ac:dyDescent="0.25">
      <c r="C84" s="11">
        <v>1000</v>
      </c>
      <c r="D84" s="11">
        <v>1100</v>
      </c>
      <c r="E84" s="11">
        <v>113</v>
      </c>
      <c r="F84" s="200" t="s">
        <v>180</v>
      </c>
      <c r="G84" s="198" t="s">
        <v>79</v>
      </c>
      <c r="H84" s="181"/>
      <c r="I84" s="181"/>
      <c r="J84" s="11">
        <v>15</v>
      </c>
      <c r="K84" s="14">
        <v>4534</v>
      </c>
      <c r="L84" s="29">
        <v>0</v>
      </c>
      <c r="M84" s="14">
        <f t="shared" si="19"/>
        <v>4534</v>
      </c>
      <c r="N84" s="14">
        <v>358</v>
      </c>
      <c r="O84" s="14">
        <v>358</v>
      </c>
      <c r="P84" s="16">
        <f>M84-O84</f>
        <v>4176</v>
      </c>
      <c r="Q84" s="20"/>
    </row>
    <row r="85" spans="3:17" ht="30" customHeight="1" x14ac:dyDescent="0.25">
      <c r="C85" s="11">
        <v>1000</v>
      </c>
      <c r="D85" s="11">
        <v>1100</v>
      </c>
      <c r="E85" s="11">
        <v>113</v>
      </c>
      <c r="F85" s="184" t="s">
        <v>80</v>
      </c>
      <c r="G85" s="56" t="s">
        <v>81</v>
      </c>
      <c r="H85" s="195"/>
      <c r="I85" s="92"/>
      <c r="J85" s="11">
        <v>15</v>
      </c>
      <c r="K85" s="16">
        <v>4429</v>
      </c>
      <c r="L85" s="29">
        <v>0</v>
      </c>
      <c r="M85" s="14">
        <f t="shared" si="19"/>
        <v>4429</v>
      </c>
      <c r="N85" s="16">
        <v>346</v>
      </c>
      <c r="O85" s="16">
        <v>346</v>
      </c>
      <c r="P85" s="16">
        <f>M85-O85</f>
        <v>4083</v>
      </c>
      <c r="Q85" s="20"/>
    </row>
    <row r="86" spans="3:17" ht="30" customHeight="1" x14ac:dyDescent="0.25">
      <c r="C86" s="23"/>
      <c r="D86" s="23"/>
      <c r="E86" s="23"/>
      <c r="F86" s="23" t="s">
        <v>82</v>
      </c>
      <c r="G86" s="24"/>
      <c r="H86" s="24"/>
      <c r="I86" s="25"/>
      <c r="J86" s="82"/>
      <c r="K86" s="27">
        <f>SUM(K81:K85)</f>
        <v>24250</v>
      </c>
      <c r="L86" s="27">
        <f t="shared" ref="L86:O86" si="20">SUM(L81:L85)</f>
        <v>0</v>
      </c>
      <c r="M86" s="27">
        <f t="shared" si="20"/>
        <v>24250</v>
      </c>
      <c r="N86" s="27">
        <f t="shared" si="20"/>
        <v>2599</v>
      </c>
      <c r="O86" s="27">
        <f t="shared" si="20"/>
        <v>2599</v>
      </c>
      <c r="P86" s="27">
        <f>SUM(P81:P85)</f>
        <v>21651</v>
      </c>
      <c r="Q86" s="28"/>
    </row>
    <row r="87" spans="3:17" ht="30" customHeight="1" x14ac:dyDescent="0.25">
      <c r="C87" s="11">
        <v>1000</v>
      </c>
      <c r="D87" s="11">
        <v>1100</v>
      </c>
      <c r="E87" s="11">
        <v>113</v>
      </c>
      <c r="F87" s="92" t="s">
        <v>181</v>
      </c>
      <c r="G87" s="92" t="s">
        <v>83</v>
      </c>
      <c r="H87" s="195"/>
      <c r="I87" s="92"/>
      <c r="J87" s="11">
        <v>15</v>
      </c>
      <c r="K87" s="14">
        <v>2880</v>
      </c>
      <c r="L87" s="54">
        <v>0</v>
      </c>
      <c r="M87" s="14">
        <f>K87+L87</f>
        <v>2880</v>
      </c>
      <c r="N87" s="14">
        <v>33</v>
      </c>
      <c r="O87" s="14">
        <v>33</v>
      </c>
      <c r="P87" s="16">
        <f>M87-O87</f>
        <v>2847</v>
      </c>
      <c r="Q87" s="12"/>
    </row>
    <row r="88" spans="3:17" ht="30" customHeight="1" x14ac:dyDescent="0.25">
      <c r="C88" s="93"/>
      <c r="D88" s="93"/>
      <c r="E88" s="93"/>
      <c r="F88" s="23" t="s">
        <v>84</v>
      </c>
      <c r="G88" s="24"/>
      <c r="H88" s="24"/>
      <c r="I88" s="25"/>
      <c r="J88" s="60"/>
      <c r="K88" s="27">
        <f>K87</f>
        <v>2880</v>
      </c>
      <c r="L88" s="27">
        <f t="shared" ref="L88:P88" si="21">L87</f>
        <v>0</v>
      </c>
      <c r="M88" s="27">
        <f t="shared" si="21"/>
        <v>2880</v>
      </c>
      <c r="N88" s="27">
        <f t="shared" si="21"/>
        <v>33</v>
      </c>
      <c r="O88" s="27">
        <f t="shared" si="21"/>
        <v>33</v>
      </c>
      <c r="P88" s="27">
        <f t="shared" si="21"/>
        <v>2847</v>
      </c>
      <c r="Q88" s="27">
        <v>0</v>
      </c>
    </row>
    <row r="89" spans="3:17" ht="30" customHeight="1" x14ac:dyDescent="0.25">
      <c r="C89" s="11">
        <v>1000</v>
      </c>
      <c r="D89" s="11">
        <v>1100</v>
      </c>
      <c r="E89" s="11">
        <v>113</v>
      </c>
      <c r="F89" s="92" t="s">
        <v>85</v>
      </c>
      <c r="G89" s="92" t="s">
        <v>86</v>
      </c>
      <c r="H89" s="202"/>
      <c r="I89" s="92"/>
      <c r="J89" s="11">
        <v>15</v>
      </c>
      <c r="K89" s="16">
        <v>4604</v>
      </c>
      <c r="L89" s="29">
        <v>0</v>
      </c>
      <c r="M89" s="16">
        <f>K89+L89</f>
        <v>4604</v>
      </c>
      <c r="N89" s="16">
        <v>366</v>
      </c>
      <c r="O89" s="16">
        <v>366</v>
      </c>
      <c r="P89" s="16">
        <f>M89-O89</f>
        <v>4238</v>
      </c>
      <c r="Q89" s="94"/>
    </row>
    <row r="90" spans="3:17" ht="30" customHeight="1" x14ac:dyDescent="0.25">
      <c r="C90" s="11">
        <v>1000</v>
      </c>
      <c r="D90" s="11">
        <v>1100</v>
      </c>
      <c r="E90" s="11">
        <v>113</v>
      </c>
      <c r="F90" s="200" t="s">
        <v>228</v>
      </c>
      <c r="G90" s="92" t="s">
        <v>72</v>
      </c>
      <c r="H90" s="181"/>
      <c r="I90" s="181"/>
      <c r="J90" s="11">
        <v>15</v>
      </c>
      <c r="K90" s="16">
        <v>2523</v>
      </c>
      <c r="L90" s="29">
        <v>13</v>
      </c>
      <c r="M90" s="16">
        <f t="shared" ref="M90:M93" si="22">K90+L90</f>
        <v>2536</v>
      </c>
      <c r="N90" s="14">
        <v>0</v>
      </c>
      <c r="O90" s="14">
        <v>0</v>
      </c>
      <c r="P90" s="16">
        <f>M90-O90</f>
        <v>2536</v>
      </c>
      <c r="Q90" s="20"/>
    </row>
    <row r="91" spans="3:17" ht="30" customHeight="1" x14ac:dyDescent="0.25">
      <c r="C91" s="11">
        <v>1000</v>
      </c>
      <c r="D91" s="11">
        <v>1100</v>
      </c>
      <c r="E91" s="11">
        <v>113</v>
      </c>
      <c r="F91" s="92"/>
      <c r="G91" s="92" t="s">
        <v>87</v>
      </c>
      <c r="H91" s="92"/>
      <c r="I91" s="92"/>
      <c r="J91" s="11"/>
      <c r="K91" s="16">
        <v>0</v>
      </c>
      <c r="L91" s="29"/>
      <c r="M91" s="16">
        <f t="shared" si="22"/>
        <v>0</v>
      </c>
      <c r="N91" s="14">
        <v>0</v>
      </c>
      <c r="O91" s="14">
        <v>0</v>
      </c>
      <c r="P91" s="16">
        <f>M91-O91</f>
        <v>0</v>
      </c>
      <c r="Q91" s="20"/>
    </row>
    <row r="92" spans="3:17" ht="30" customHeight="1" x14ac:dyDescent="0.25">
      <c r="C92" s="11">
        <v>1000</v>
      </c>
      <c r="D92" s="11">
        <v>1100</v>
      </c>
      <c r="E92" s="11">
        <v>113</v>
      </c>
      <c r="F92" s="203" t="s">
        <v>183</v>
      </c>
      <c r="G92" s="203" t="s">
        <v>87</v>
      </c>
      <c r="H92" s="201"/>
      <c r="I92" s="203"/>
      <c r="J92" s="96">
        <v>15</v>
      </c>
      <c r="K92" s="16">
        <v>3320</v>
      </c>
      <c r="L92" s="29">
        <v>0</v>
      </c>
      <c r="M92" s="16">
        <f t="shared" si="22"/>
        <v>3320</v>
      </c>
      <c r="N92" s="16">
        <v>100</v>
      </c>
      <c r="O92" s="16">
        <v>100</v>
      </c>
      <c r="P92" s="16">
        <f>M92-O92</f>
        <v>3220</v>
      </c>
      <c r="Q92" s="20"/>
    </row>
    <row r="93" spans="3:17" ht="30" customHeight="1" x14ac:dyDescent="0.25">
      <c r="C93" s="11">
        <v>1000</v>
      </c>
      <c r="D93" s="11">
        <v>1100</v>
      </c>
      <c r="E93" s="11">
        <v>113</v>
      </c>
      <c r="F93" s="200" t="s">
        <v>184</v>
      </c>
      <c r="G93" s="92" t="s">
        <v>88</v>
      </c>
      <c r="H93" s="181"/>
      <c r="I93" s="181"/>
      <c r="J93" s="11">
        <v>15</v>
      </c>
      <c r="K93" s="16">
        <v>4604</v>
      </c>
      <c r="L93" s="29">
        <v>0</v>
      </c>
      <c r="M93" s="16">
        <f t="shared" si="22"/>
        <v>4604</v>
      </c>
      <c r="N93" s="14">
        <v>366</v>
      </c>
      <c r="O93" s="14">
        <v>366</v>
      </c>
      <c r="P93" s="16">
        <f>M93-O93</f>
        <v>4238</v>
      </c>
      <c r="Q93" s="94"/>
    </row>
    <row r="94" spans="3:17" ht="30" customHeight="1" x14ac:dyDescent="0.25">
      <c r="C94" s="22"/>
      <c r="D94" s="22"/>
      <c r="E94" s="22"/>
      <c r="F94" s="24" t="s">
        <v>89</v>
      </c>
      <c r="G94" s="68"/>
      <c r="H94" s="68"/>
      <c r="I94" s="33"/>
      <c r="J94" s="97"/>
      <c r="K94" s="27">
        <f t="shared" ref="K94:P94" si="23">SUM(K89:K93)</f>
        <v>15051</v>
      </c>
      <c r="L94" s="27">
        <f t="shared" si="23"/>
        <v>13</v>
      </c>
      <c r="M94" s="27">
        <f t="shared" si="23"/>
        <v>15064</v>
      </c>
      <c r="N94" s="27">
        <f t="shared" si="23"/>
        <v>832</v>
      </c>
      <c r="O94" s="27">
        <f t="shared" si="23"/>
        <v>832</v>
      </c>
      <c r="P94" s="27">
        <f t="shared" si="23"/>
        <v>14232</v>
      </c>
      <c r="Q94" s="34"/>
    </row>
    <row r="95" spans="3:17" ht="30" customHeight="1" x14ac:dyDescent="0.25">
      <c r="C95" s="11">
        <v>1000</v>
      </c>
      <c r="D95" s="11">
        <v>1100</v>
      </c>
      <c r="E95" s="11">
        <v>113</v>
      </c>
      <c r="F95" s="184" t="s">
        <v>185</v>
      </c>
      <c r="G95" s="198" t="s">
        <v>90</v>
      </c>
      <c r="H95" s="204"/>
      <c r="I95" s="205"/>
      <c r="J95" s="11">
        <v>15</v>
      </c>
      <c r="K95" s="98">
        <v>4973</v>
      </c>
      <c r="L95" s="99">
        <v>0</v>
      </c>
      <c r="M95" s="30">
        <f>K95+L95</f>
        <v>4973</v>
      </c>
      <c r="N95" s="14">
        <v>418</v>
      </c>
      <c r="O95" s="14">
        <v>418</v>
      </c>
      <c r="P95" s="16">
        <f t="shared" ref="P95:P99" si="24">M95-O95</f>
        <v>4555</v>
      </c>
      <c r="Q95" s="20"/>
    </row>
    <row r="96" spans="3:17" ht="30" customHeight="1" x14ac:dyDescent="0.25">
      <c r="C96" s="11">
        <v>1000</v>
      </c>
      <c r="D96" s="11">
        <v>1100</v>
      </c>
      <c r="E96" s="11">
        <v>113</v>
      </c>
      <c r="F96" s="181" t="s">
        <v>223</v>
      </c>
      <c r="G96" s="198" t="s">
        <v>91</v>
      </c>
      <c r="H96" s="181"/>
      <c r="I96" s="181"/>
      <c r="J96" s="11">
        <v>15</v>
      </c>
      <c r="K96" s="98">
        <v>3791</v>
      </c>
      <c r="L96" s="99">
        <v>0</v>
      </c>
      <c r="M96" s="30">
        <f t="shared" ref="M96:M99" si="25">K96+L96</f>
        <v>3791</v>
      </c>
      <c r="N96" s="14">
        <v>276</v>
      </c>
      <c r="O96" s="14">
        <v>276</v>
      </c>
      <c r="P96" s="16">
        <v>3515</v>
      </c>
      <c r="Q96" s="100"/>
    </row>
    <row r="97" spans="1:17" ht="30" customHeight="1" x14ac:dyDescent="0.25">
      <c r="C97" s="11">
        <v>1000</v>
      </c>
      <c r="D97" s="11">
        <v>1100</v>
      </c>
      <c r="E97" s="11">
        <v>113</v>
      </c>
      <c r="F97" s="181" t="s">
        <v>187</v>
      </c>
      <c r="G97" s="92" t="s">
        <v>92</v>
      </c>
      <c r="H97" s="181"/>
      <c r="I97" s="181"/>
      <c r="J97" s="11">
        <v>15</v>
      </c>
      <c r="K97" s="98">
        <v>3613</v>
      </c>
      <c r="L97" s="29">
        <v>0</v>
      </c>
      <c r="M97" s="30">
        <f t="shared" si="25"/>
        <v>3613</v>
      </c>
      <c r="N97" s="14">
        <v>150</v>
      </c>
      <c r="O97" s="14">
        <v>150</v>
      </c>
      <c r="P97" s="16">
        <f t="shared" si="24"/>
        <v>3463</v>
      </c>
      <c r="Q97" s="20"/>
    </row>
    <row r="98" spans="1:17" ht="30" customHeight="1" x14ac:dyDescent="0.25">
      <c r="C98" s="11">
        <v>1000</v>
      </c>
      <c r="D98" s="11">
        <v>1100</v>
      </c>
      <c r="E98" s="11">
        <v>113</v>
      </c>
      <c r="F98" s="181" t="s">
        <v>188</v>
      </c>
      <c r="G98" s="92" t="s">
        <v>92</v>
      </c>
      <c r="H98" s="181"/>
      <c r="I98" s="181"/>
      <c r="J98" s="11">
        <v>15</v>
      </c>
      <c r="K98" s="98">
        <v>3613</v>
      </c>
      <c r="L98" s="29">
        <v>0</v>
      </c>
      <c r="M98" s="30">
        <f t="shared" si="25"/>
        <v>3613</v>
      </c>
      <c r="N98" s="14">
        <v>150</v>
      </c>
      <c r="O98" s="14">
        <v>150</v>
      </c>
      <c r="P98" s="16">
        <f t="shared" si="24"/>
        <v>3463</v>
      </c>
      <c r="Q98" s="63"/>
    </row>
    <row r="99" spans="1:17" ht="30" customHeight="1" x14ac:dyDescent="0.25">
      <c r="C99" s="11">
        <v>1000</v>
      </c>
      <c r="D99" s="11">
        <v>1100</v>
      </c>
      <c r="E99" s="11">
        <v>113</v>
      </c>
      <c r="F99" s="181" t="s">
        <v>189</v>
      </c>
      <c r="G99" s="92" t="s">
        <v>92</v>
      </c>
      <c r="H99" s="181"/>
      <c r="I99" s="181"/>
      <c r="J99" s="11">
        <v>15</v>
      </c>
      <c r="K99" s="98">
        <v>3613</v>
      </c>
      <c r="L99" s="29">
        <v>0</v>
      </c>
      <c r="M99" s="30">
        <f t="shared" si="25"/>
        <v>3613</v>
      </c>
      <c r="N99" s="14">
        <v>150</v>
      </c>
      <c r="O99" s="14">
        <v>150</v>
      </c>
      <c r="P99" s="16">
        <f t="shared" si="24"/>
        <v>3463</v>
      </c>
      <c r="Q99" s="63"/>
    </row>
    <row r="100" spans="1:17" ht="30" customHeight="1" x14ac:dyDescent="0.25">
      <c r="C100" s="11">
        <v>1000</v>
      </c>
      <c r="D100" s="11">
        <v>1100</v>
      </c>
      <c r="E100" s="11">
        <v>113</v>
      </c>
      <c r="F100" s="92"/>
      <c r="G100" s="92" t="s">
        <v>92</v>
      </c>
      <c r="H100" s="92"/>
      <c r="I100" s="92"/>
      <c r="J100" s="11"/>
      <c r="K100" s="98"/>
      <c r="L100" s="29"/>
      <c r="M100" s="30"/>
      <c r="N100" s="16"/>
      <c r="O100" s="16"/>
      <c r="P100" s="16"/>
      <c r="Q100" s="230"/>
    </row>
    <row r="101" spans="1:17" ht="30" customHeight="1" x14ac:dyDescent="0.25">
      <c r="A101" t="s">
        <v>93</v>
      </c>
      <c r="C101" s="59"/>
      <c r="D101" s="59"/>
      <c r="E101" s="59"/>
      <c r="F101" s="101" t="s">
        <v>94</v>
      </c>
      <c r="G101" s="102"/>
      <c r="H101" s="102"/>
      <c r="I101" s="103"/>
      <c r="J101" s="104"/>
      <c r="K101" s="105">
        <f>SUM(K95:K100)</f>
        <v>19603</v>
      </c>
      <c r="L101" s="105">
        <f t="shared" ref="L101:N101" si="26">SUM(L95:L100)</f>
        <v>0</v>
      </c>
      <c r="M101" s="105">
        <f>SUM(M95:M100)</f>
        <v>19603</v>
      </c>
      <c r="N101" s="105">
        <f t="shared" si="26"/>
        <v>1144</v>
      </c>
      <c r="O101" s="105">
        <f>SUM(O95:O100)</f>
        <v>1144</v>
      </c>
      <c r="P101" s="105">
        <f>SUM(P95:P100)</f>
        <v>18459</v>
      </c>
      <c r="Q101" s="23"/>
    </row>
    <row r="102" spans="1:17" x14ac:dyDescent="0.25">
      <c r="C102" s="38"/>
      <c r="D102" s="38"/>
      <c r="E102" s="38"/>
      <c r="F102" s="38"/>
      <c r="G102" s="106"/>
      <c r="H102" s="106"/>
      <c r="I102" s="107"/>
      <c r="J102" s="108"/>
      <c r="K102" s="109"/>
      <c r="L102" s="110"/>
      <c r="M102" s="109"/>
      <c r="N102" s="109"/>
      <c r="O102" s="109"/>
      <c r="P102" s="109"/>
      <c r="Q102" s="39"/>
    </row>
    <row r="103" spans="1:17" ht="18" x14ac:dyDescent="0.25">
      <c r="C103" s="38"/>
      <c r="D103" s="38"/>
      <c r="E103" s="38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44"/>
    </row>
    <row r="104" spans="1:17" ht="18" x14ac:dyDescent="0.25">
      <c r="C104" s="38"/>
      <c r="D104" s="38"/>
      <c r="E104" s="38"/>
      <c r="F104" s="232" t="s">
        <v>0</v>
      </c>
      <c r="G104" s="232"/>
      <c r="H104" s="232"/>
      <c r="I104" s="232"/>
      <c r="J104" s="42"/>
      <c r="K104" s="42"/>
      <c r="L104" s="43"/>
      <c r="M104" s="42"/>
      <c r="N104" s="42"/>
      <c r="O104" s="42"/>
      <c r="P104" s="42"/>
      <c r="Q104" s="44"/>
    </row>
    <row r="105" spans="1:17" ht="18" x14ac:dyDescent="0.25">
      <c r="C105" s="4"/>
      <c r="D105" s="2"/>
      <c r="E105" s="2"/>
      <c r="F105" s="232" t="s">
        <v>1</v>
      </c>
      <c r="G105" s="232"/>
      <c r="H105" s="232"/>
      <c r="I105" s="232"/>
      <c r="J105" s="232" t="s">
        <v>225</v>
      </c>
      <c r="K105" s="232"/>
      <c r="L105" s="232"/>
      <c r="M105" s="232"/>
      <c r="N105" s="232"/>
      <c r="O105" s="232"/>
      <c r="P105" s="232"/>
      <c r="Q105" s="2"/>
    </row>
    <row r="106" spans="1:17" ht="18" x14ac:dyDescent="0.25">
      <c r="C106" s="5"/>
      <c r="D106" s="2"/>
      <c r="E106" s="2"/>
      <c r="F106" s="251"/>
      <c r="G106" s="251"/>
      <c r="H106" s="251"/>
      <c r="I106" s="251"/>
      <c r="J106" s="45"/>
      <c r="K106" s="45"/>
      <c r="L106" s="46"/>
      <c r="M106" s="45"/>
      <c r="N106" s="45"/>
      <c r="O106" s="45"/>
      <c r="P106" s="45"/>
      <c r="Q106" s="2"/>
    </row>
    <row r="107" spans="1:17" ht="15" customHeight="1" x14ac:dyDescent="0.25">
      <c r="C107" s="245" t="s">
        <v>8</v>
      </c>
      <c r="D107" s="245" t="s">
        <v>9</v>
      </c>
      <c r="E107" s="245" t="s">
        <v>10</v>
      </c>
      <c r="F107" s="242" t="s">
        <v>2</v>
      </c>
      <c r="G107" s="242" t="s">
        <v>35</v>
      </c>
      <c r="H107" s="225"/>
      <c r="I107" s="242" t="s">
        <v>4</v>
      </c>
      <c r="J107" s="247" t="s">
        <v>11</v>
      </c>
      <c r="K107" s="69" t="s">
        <v>74</v>
      </c>
      <c r="L107" s="91"/>
      <c r="M107" s="71"/>
      <c r="N107" s="260"/>
      <c r="O107" s="261"/>
      <c r="P107" s="237" t="s">
        <v>6</v>
      </c>
      <c r="Q107" s="237" t="s">
        <v>7</v>
      </c>
    </row>
    <row r="108" spans="1:17" ht="15" customHeight="1" x14ac:dyDescent="0.25">
      <c r="C108" s="257"/>
      <c r="D108" s="257"/>
      <c r="E108" s="257"/>
      <c r="F108" s="243"/>
      <c r="G108" s="243"/>
      <c r="H108" s="226" t="s">
        <v>157</v>
      </c>
      <c r="I108" s="243"/>
      <c r="J108" s="259"/>
      <c r="K108" s="247" t="s">
        <v>12</v>
      </c>
      <c r="L108" s="262" t="s">
        <v>36</v>
      </c>
      <c r="M108" s="266" t="s">
        <v>37</v>
      </c>
      <c r="N108" s="245" t="s">
        <v>15</v>
      </c>
      <c r="O108" s="245" t="s">
        <v>16</v>
      </c>
      <c r="P108" s="238"/>
      <c r="Q108" s="238"/>
    </row>
    <row r="109" spans="1:17" x14ac:dyDescent="0.25">
      <c r="C109" s="246"/>
      <c r="D109" s="246"/>
      <c r="E109" s="246"/>
      <c r="F109" s="244"/>
      <c r="G109" s="244"/>
      <c r="H109" s="227"/>
      <c r="I109" s="244"/>
      <c r="J109" s="248"/>
      <c r="K109" s="248"/>
      <c r="L109" s="263"/>
      <c r="M109" s="267"/>
      <c r="N109" s="246"/>
      <c r="O109" s="246"/>
      <c r="P109" s="239"/>
      <c r="Q109" s="239"/>
    </row>
    <row r="110" spans="1:17" ht="35.1" customHeight="1" x14ac:dyDescent="0.25">
      <c r="C110" s="11">
        <v>1000</v>
      </c>
      <c r="D110" s="11">
        <v>1100</v>
      </c>
      <c r="E110" s="11">
        <v>113</v>
      </c>
      <c r="F110" s="181" t="s">
        <v>190</v>
      </c>
      <c r="G110" s="56" t="s">
        <v>95</v>
      </c>
      <c r="H110" s="181"/>
      <c r="I110" s="181"/>
      <c r="J110" s="11">
        <v>15</v>
      </c>
      <c r="K110" s="98">
        <v>4847</v>
      </c>
      <c r="L110" s="111">
        <v>0</v>
      </c>
      <c r="M110" s="98">
        <f>K110+L110</f>
        <v>4847</v>
      </c>
      <c r="N110" s="98">
        <v>397</v>
      </c>
      <c r="O110" s="98">
        <v>397</v>
      </c>
      <c r="P110" s="16">
        <f t="shared" ref="P110:P119" si="27">M110-O110</f>
        <v>4450</v>
      </c>
      <c r="Q110" s="112"/>
    </row>
    <row r="111" spans="1:17" ht="35.1" customHeight="1" x14ac:dyDescent="0.25">
      <c r="C111" s="11">
        <v>1000</v>
      </c>
      <c r="D111" s="11">
        <v>1100</v>
      </c>
      <c r="E111" s="11">
        <v>113</v>
      </c>
      <c r="F111" s="181" t="s">
        <v>191</v>
      </c>
      <c r="G111" s="56" t="s">
        <v>96</v>
      </c>
      <c r="H111" s="181"/>
      <c r="I111" s="181"/>
      <c r="J111" s="11">
        <v>15</v>
      </c>
      <c r="K111" s="98">
        <v>2437</v>
      </c>
      <c r="L111" s="111">
        <v>18</v>
      </c>
      <c r="M111" s="98">
        <f>K111+L111</f>
        <v>2455</v>
      </c>
      <c r="N111" s="16">
        <v>0</v>
      </c>
      <c r="O111" s="16">
        <v>0</v>
      </c>
      <c r="P111" s="16">
        <f t="shared" si="27"/>
        <v>2455</v>
      </c>
      <c r="Q111" s="230"/>
    </row>
    <row r="112" spans="1:17" ht="35.1" customHeight="1" x14ac:dyDescent="0.25">
      <c r="C112" s="11">
        <v>1000</v>
      </c>
      <c r="D112" s="11">
        <v>1100</v>
      </c>
      <c r="E112" s="11">
        <v>113</v>
      </c>
      <c r="F112" s="181" t="s">
        <v>192</v>
      </c>
      <c r="G112" s="56" t="s">
        <v>96</v>
      </c>
      <c r="H112" s="181"/>
      <c r="I112" s="181"/>
      <c r="J112" s="11">
        <v>15</v>
      </c>
      <c r="K112" s="98">
        <v>2437</v>
      </c>
      <c r="L112" s="111">
        <v>18</v>
      </c>
      <c r="M112" s="98">
        <f>K112+L112</f>
        <v>2455</v>
      </c>
      <c r="N112" s="14">
        <v>0</v>
      </c>
      <c r="O112" s="14">
        <v>0</v>
      </c>
      <c r="P112" s="16">
        <f t="shared" si="27"/>
        <v>2455</v>
      </c>
      <c r="Q112" s="230"/>
    </row>
    <row r="113" spans="3:17" ht="35.1" customHeight="1" x14ac:dyDescent="0.25">
      <c r="C113" s="11">
        <v>1000</v>
      </c>
      <c r="D113" s="11">
        <v>1100</v>
      </c>
      <c r="E113" s="11">
        <v>113</v>
      </c>
      <c r="F113" s="181" t="s">
        <v>193</v>
      </c>
      <c r="G113" s="56" t="s">
        <v>97</v>
      </c>
      <c r="H113" s="181"/>
      <c r="I113" s="181"/>
      <c r="J113" s="11">
        <v>15</v>
      </c>
      <c r="K113" s="98">
        <v>3613</v>
      </c>
      <c r="L113" s="29">
        <v>0</v>
      </c>
      <c r="M113" s="98">
        <f t="shared" ref="M113:M119" si="28">K113+L113</f>
        <v>3613</v>
      </c>
      <c r="N113" s="14">
        <v>150</v>
      </c>
      <c r="O113" s="14">
        <v>150</v>
      </c>
      <c r="P113" s="16">
        <f t="shared" si="27"/>
        <v>3463</v>
      </c>
      <c r="Q113" s="113"/>
    </row>
    <row r="114" spans="3:17" ht="35.1" customHeight="1" x14ac:dyDescent="0.25">
      <c r="C114" s="11">
        <v>1000</v>
      </c>
      <c r="D114" s="11">
        <v>1100</v>
      </c>
      <c r="E114" s="11">
        <v>113</v>
      </c>
      <c r="F114" s="184" t="s">
        <v>194</v>
      </c>
      <c r="G114" s="92" t="s">
        <v>98</v>
      </c>
      <c r="H114" s="206"/>
      <c r="I114" s="187"/>
      <c r="J114" s="11">
        <v>15</v>
      </c>
      <c r="K114" s="98">
        <v>3613</v>
      </c>
      <c r="L114" s="29">
        <v>0</v>
      </c>
      <c r="M114" s="98">
        <f t="shared" si="28"/>
        <v>3613</v>
      </c>
      <c r="N114" s="14">
        <v>150</v>
      </c>
      <c r="O114" s="14">
        <v>150</v>
      </c>
      <c r="P114" s="16">
        <f t="shared" si="27"/>
        <v>3463</v>
      </c>
      <c r="Q114" s="230"/>
    </row>
    <row r="115" spans="3:17" ht="35.1" customHeight="1" x14ac:dyDescent="0.25">
      <c r="C115" s="11">
        <v>1000</v>
      </c>
      <c r="D115" s="11">
        <v>1100</v>
      </c>
      <c r="E115" s="11">
        <v>113</v>
      </c>
      <c r="F115" s="207" t="s">
        <v>224</v>
      </c>
      <c r="G115" s="191" t="s">
        <v>98</v>
      </c>
      <c r="H115" s="206"/>
      <c r="I115" s="187"/>
      <c r="J115" s="11">
        <v>15</v>
      </c>
      <c r="K115" s="98">
        <v>3613</v>
      </c>
      <c r="L115" s="29">
        <v>0</v>
      </c>
      <c r="M115" s="98">
        <f t="shared" si="28"/>
        <v>3613</v>
      </c>
      <c r="N115" s="14">
        <v>150</v>
      </c>
      <c r="O115" s="14">
        <v>150</v>
      </c>
      <c r="P115" s="16">
        <f t="shared" si="27"/>
        <v>3463</v>
      </c>
      <c r="Q115" s="113"/>
    </row>
    <row r="116" spans="3:17" ht="35.1" customHeight="1" x14ac:dyDescent="0.25">
      <c r="C116" s="61">
        <v>1000</v>
      </c>
      <c r="D116" s="61">
        <v>1100</v>
      </c>
      <c r="E116" s="11">
        <v>113</v>
      </c>
      <c r="F116" s="181" t="s">
        <v>229</v>
      </c>
      <c r="G116" s="208" t="s">
        <v>99</v>
      </c>
      <c r="H116" s="273"/>
      <c r="I116" s="181"/>
      <c r="J116" s="11">
        <v>15</v>
      </c>
      <c r="K116" s="98">
        <v>3613</v>
      </c>
      <c r="L116" s="29">
        <v>0</v>
      </c>
      <c r="M116" s="98">
        <f t="shared" si="28"/>
        <v>3613</v>
      </c>
      <c r="N116" s="14">
        <v>150</v>
      </c>
      <c r="O116" s="14">
        <v>150</v>
      </c>
      <c r="P116" s="16">
        <f t="shared" si="27"/>
        <v>3463</v>
      </c>
      <c r="Q116" s="113"/>
    </row>
    <row r="117" spans="3:17" ht="35.1" customHeight="1" x14ac:dyDescent="0.25">
      <c r="C117" s="11">
        <v>1000</v>
      </c>
      <c r="D117" s="11">
        <v>1100</v>
      </c>
      <c r="E117" s="11">
        <v>113</v>
      </c>
      <c r="F117" s="181" t="s">
        <v>197</v>
      </c>
      <c r="G117" s="191" t="s">
        <v>99</v>
      </c>
      <c r="H117" s="181"/>
      <c r="I117" s="181"/>
      <c r="J117" s="11">
        <v>15</v>
      </c>
      <c r="K117" s="98">
        <v>3613</v>
      </c>
      <c r="L117" s="29">
        <v>0</v>
      </c>
      <c r="M117" s="98">
        <f t="shared" si="28"/>
        <v>3613</v>
      </c>
      <c r="N117" s="14">
        <v>150</v>
      </c>
      <c r="O117" s="14">
        <v>150</v>
      </c>
      <c r="P117" s="16">
        <f t="shared" si="27"/>
        <v>3463</v>
      </c>
      <c r="Q117" s="113"/>
    </row>
    <row r="118" spans="3:17" ht="35.1" customHeight="1" x14ac:dyDescent="0.25">
      <c r="C118" s="11">
        <v>1000</v>
      </c>
      <c r="D118" s="11">
        <v>1100</v>
      </c>
      <c r="E118" s="11">
        <v>113</v>
      </c>
      <c r="F118" s="181" t="s">
        <v>198</v>
      </c>
      <c r="G118" s="92" t="s">
        <v>99</v>
      </c>
      <c r="H118" s="181"/>
      <c r="I118" s="181"/>
      <c r="J118" s="11">
        <v>15</v>
      </c>
      <c r="K118" s="98">
        <v>3613</v>
      </c>
      <c r="L118" s="29">
        <v>0</v>
      </c>
      <c r="M118" s="98">
        <f t="shared" si="28"/>
        <v>3613</v>
      </c>
      <c r="N118" s="14">
        <v>150</v>
      </c>
      <c r="O118" s="14">
        <v>150</v>
      </c>
      <c r="P118" s="16">
        <f t="shared" si="27"/>
        <v>3463</v>
      </c>
      <c r="Q118" s="113"/>
    </row>
    <row r="119" spans="3:17" ht="35.1" customHeight="1" x14ac:dyDescent="0.25">
      <c r="C119" s="11">
        <v>1000</v>
      </c>
      <c r="D119" s="11">
        <v>1100</v>
      </c>
      <c r="E119" s="11">
        <v>113</v>
      </c>
      <c r="F119" s="181" t="s">
        <v>199</v>
      </c>
      <c r="G119" s="191" t="s">
        <v>99</v>
      </c>
      <c r="H119" s="181"/>
      <c r="I119" s="181"/>
      <c r="J119" s="11">
        <v>15</v>
      </c>
      <c r="K119" s="98">
        <v>3613</v>
      </c>
      <c r="L119" s="29">
        <v>0</v>
      </c>
      <c r="M119" s="98">
        <f t="shared" si="28"/>
        <v>3613</v>
      </c>
      <c r="N119" s="14">
        <v>150</v>
      </c>
      <c r="O119" s="14">
        <v>150</v>
      </c>
      <c r="P119" s="16">
        <f t="shared" si="27"/>
        <v>3463</v>
      </c>
      <c r="Q119" s="113"/>
    </row>
    <row r="120" spans="3:17" ht="35.1" customHeight="1" x14ac:dyDescent="0.25">
      <c r="C120" s="23"/>
      <c r="D120" s="23"/>
      <c r="E120" s="23"/>
      <c r="F120" s="114" t="s">
        <v>100</v>
      </c>
      <c r="G120" s="24"/>
      <c r="H120" s="24"/>
      <c r="I120" s="73"/>
      <c r="J120" s="26"/>
      <c r="K120" s="27">
        <f t="shared" ref="K120:P120" si="29">SUM(K110:K119)</f>
        <v>35012</v>
      </c>
      <c r="L120" s="27">
        <f t="shared" si="29"/>
        <v>36</v>
      </c>
      <c r="M120" s="27">
        <f t="shared" si="29"/>
        <v>35048</v>
      </c>
      <c r="N120" s="27">
        <f t="shared" si="29"/>
        <v>1447</v>
      </c>
      <c r="O120" s="27">
        <f t="shared" si="29"/>
        <v>1447</v>
      </c>
      <c r="P120" s="27">
        <f t="shared" si="29"/>
        <v>33601</v>
      </c>
      <c r="Q120" s="23"/>
    </row>
    <row r="121" spans="3:17" ht="35.1" customHeight="1" x14ac:dyDescent="0.25">
      <c r="C121" s="11">
        <v>1000</v>
      </c>
      <c r="D121" s="11">
        <v>1100</v>
      </c>
      <c r="E121" s="11">
        <v>113</v>
      </c>
      <c r="F121" s="181" t="s">
        <v>200</v>
      </c>
      <c r="G121" s="92" t="s">
        <v>101</v>
      </c>
      <c r="H121" s="183"/>
      <c r="I121" s="183"/>
      <c r="J121" s="11">
        <v>15</v>
      </c>
      <c r="K121" s="14">
        <v>6252</v>
      </c>
      <c r="L121" s="54">
        <v>0</v>
      </c>
      <c r="M121" s="14">
        <f>K121+L121</f>
        <v>6252</v>
      </c>
      <c r="N121" s="14">
        <v>636</v>
      </c>
      <c r="O121" s="14">
        <v>636</v>
      </c>
      <c r="P121" s="16">
        <f t="shared" ref="P121:P129" si="30">M121-O121</f>
        <v>5616</v>
      </c>
      <c r="Q121" s="227"/>
    </row>
    <row r="122" spans="3:17" ht="35.1" customHeight="1" x14ac:dyDescent="0.25">
      <c r="C122" s="11">
        <v>1000</v>
      </c>
      <c r="D122" s="11">
        <v>1100</v>
      </c>
      <c r="E122" s="11">
        <v>113</v>
      </c>
      <c r="F122" s="181" t="s">
        <v>201</v>
      </c>
      <c r="G122" s="92" t="s">
        <v>102</v>
      </c>
      <c r="H122" s="181"/>
      <c r="I122" s="181"/>
      <c r="J122" s="11">
        <v>15</v>
      </c>
      <c r="K122" s="98">
        <v>3998</v>
      </c>
      <c r="L122" s="54">
        <v>0</v>
      </c>
      <c r="M122" s="14">
        <f t="shared" ref="M122:M129" si="31">K122+L122</f>
        <v>3998</v>
      </c>
      <c r="N122" s="98">
        <v>300</v>
      </c>
      <c r="O122" s="98">
        <v>300</v>
      </c>
      <c r="P122" s="16">
        <f t="shared" si="30"/>
        <v>3698</v>
      </c>
      <c r="Q122" s="227"/>
    </row>
    <row r="123" spans="3:17" ht="35.1" customHeight="1" x14ac:dyDescent="0.25">
      <c r="C123" s="11">
        <v>1000</v>
      </c>
      <c r="D123" s="11">
        <v>1100</v>
      </c>
      <c r="E123" s="11">
        <v>113</v>
      </c>
      <c r="F123" s="181" t="s">
        <v>202</v>
      </c>
      <c r="G123" s="92" t="s">
        <v>102</v>
      </c>
      <c r="H123" s="181"/>
      <c r="I123" s="181"/>
      <c r="J123" s="11">
        <v>15</v>
      </c>
      <c r="K123" s="98">
        <v>3998</v>
      </c>
      <c r="L123" s="29">
        <v>0</v>
      </c>
      <c r="M123" s="14">
        <f t="shared" si="31"/>
        <v>3998</v>
      </c>
      <c r="N123" s="98">
        <v>300</v>
      </c>
      <c r="O123" s="14">
        <v>300</v>
      </c>
      <c r="P123" s="16">
        <f t="shared" si="30"/>
        <v>3698</v>
      </c>
      <c r="Q123" s="20"/>
    </row>
    <row r="124" spans="3:17" ht="35.1" customHeight="1" x14ac:dyDescent="0.25">
      <c r="C124" s="11">
        <v>1000</v>
      </c>
      <c r="D124" s="11">
        <v>1100</v>
      </c>
      <c r="E124" s="11">
        <v>113</v>
      </c>
      <c r="F124" s="181" t="s">
        <v>203</v>
      </c>
      <c r="G124" s="92" t="s">
        <v>102</v>
      </c>
      <c r="H124" s="181"/>
      <c r="I124" s="181"/>
      <c r="J124" s="11">
        <v>15</v>
      </c>
      <c r="K124" s="98">
        <v>3998</v>
      </c>
      <c r="L124" s="54">
        <v>0</v>
      </c>
      <c r="M124" s="14">
        <f t="shared" si="31"/>
        <v>3998</v>
      </c>
      <c r="N124" s="98">
        <v>300</v>
      </c>
      <c r="O124" s="98">
        <v>300</v>
      </c>
      <c r="P124" s="16">
        <f t="shared" si="30"/>
        <v>3698</v>
      </c>
      <c r="Q124" s="227"/>
    </row>
    <row r="125" spans="3:17" ht="35.1" customHeight="1" x14ac:dyDescent="0.25">
      <c r="C125" s="11">
        <v>1000</v>
      </c>
      <c r="D125" s="11">
        <v>1100</v>
      </c>
      <c r="E125" s="11">
        <v>113</v>
      </c>
      <c r="F125" s="181"/>
      <c r="G125" s="92" t="s">
        <v>102</v>
      </c>
      <c r="H125" s="181"/>
      <c r="I125" s="181"/>
      <c r="J125" s="11"/>
      <c r="K125" s="98"/>
      <c r="L125" s="54"/>
      <c r="M125" s="14"/>
      <c r="N125" s="98"/>
      <c r="O125" s="98"/>
      <c r="P125" s="16">
        <f t="shared" si="30"/>
        <v>0</v>
      </c>
      <c r="Q125" s="227"/>
    </row>
    <row r="126" spans="3:17" ht="35.1" customHeight="1" x14ac:dyDescent="0.25">
      <c r="C126" s="11">
        <v>1000</v>
      </c>
      <c r="D126" s="11">
        <v>1100</v>
      </c>
      <c r="E126" s="11">
        <v>113</v>
      </c>
      <c r="F126" s="92" t="s">
        <v>205</v>
      </c>
      <c r="G126" s="92" t="s">
        <v>102</v>
      </c>
      <c r="H126" s="181"/>
      <c r="I126" s="181"/>
      <c r="J126" s="11">
        <v>15</v>
      </c>
      <c r="K126" s="98">
        <v>3998</v>
      </c>
      <c r="L126" s="54">
        <v>0</v>
      </c>
      <c r="M126" s="14">
        <f t="shared" si="31"/>
        <v>3998</v>
      </c>
      <c r="N126" s="98">
        <v>300</v>
      </c>
      <c r="O126" s="98">
        <v>300</v>
      </c>
      <c r="P126" s="16">
        <f t="shared" si="30"/>
        <v>3698</v>
      </c>
      <c r="Q126" s="227"/>
    </row>
    <row r="127" spans="3:17" ht="35.1" customHeight="1" x14ac:dyDescent="0.25">
      <c r="C127" s="11">
        <v>1000</v>
      </c>
      <c r="D127" s="11">
        <v>1100</v>
      </c>
      <c r="E127" s="11">
        <v>113</v>
      </c>
      <c r="F127" s="181" t="s">
        <v>206</v>
      </c>
      <c r="G127" s="92" t="s">
        <v>102</v>
      </c>
      <c r="H127" s="181"/>
      <c r="I127" s="181"/>
      <c r="J127" s="11">
        <v>15</v>
      </c>
      <c r="K127" s="98">
        <v>3998</v>
      </c>
      <c r="L127" s="54">
        <v>0</v>
      </c>
      <c r="M127" s="14">
        <f t="shared" si="31"/>
        <v>3998</v>
      </c>
      <c r="N127" s="98">
        <v>300</v>
      </c>
      <c r="O127" s="98">
        <v>300</v>
      </c>
      <c r="P127" s="16">
        <f t="shared" si="30"/>
        <v>3698</v>
      </c>
      <c r="Q127" s="227"/>
    </row>
    <row r="128" spans="3:17" ht="35.1" customHeight="1" x14ac:dyDescent="0.25">
      <c r="C128" s="11">
        <v>1000</v>
      </c>
      <c r="D128" s="11">
        <v>1100</v>
      </c>
      <c r="E128" s="11">
        <v>113</v>
      </c>
      <c r="F128" s="92" t="s">
        <v>207</v>
      </c>
      <c r="G128" s="92" t="s">
        <v>102</v>
      </c>
      <c r="H128" s="201"/>
      <c r="I128" s="209"/>
      <c r="J128" s="11">
        <v>15</v>
      </c>
      <c r="K128" s="98">
        <v>3998</v>
      </c>
      <c r="L128" s="54">
        <v>0</v>
      </c>
      <c r="M128" s="14">
        <f t="shared" si="31"/>
        <v>3998</v>
      </c>
      <c r="N128" s="98">
        <v>300</v>
      </c>
      <c r="O128" s="98">
        <v>300</v>
      </c>
      <c r="P128" s="16">
        <f t="shared" si="30"/>
        <v>3698</v>
      </c>
      <c r="Q128" s="227"/>
    </row>
    <row r="129" spans="3:17" ht="35.1" customHeight="1" x14ac:dyDescent="0.25">
      <c r="C129" s="11">
        <v>1000</v>
      </c>
      <c r="D129" s="11">
        <v>1100</v>
      </c>
      <c r="E129" s="11">
        <v>113</v>
      </c>
      <c r="F129" s="19"/>
      <c r="G129" s="18" t="s">
        <v>103</v>
      </c>
      <c r="H129" s="12"/>
      <c r="I129" s="116"/>
      <c r="J129" s="11"/>
      <c r="K129" s="98"/>
      <c r="L129" s="99"/>
      <c r="M129" s="14">
        <f t="shared" si="31"/>
        <v>0</v>
      </c>
      <c r="N129" s="14"/>
      <c r="O129" s="14"/>
      <c r="P129" s="16">
        <f t="shared" si="30"/>
        <v>0</v>
      </c>
      <c r="Q129" s="227"/>
    </row>
    <row r="130" spans="3:17" ht="35.1" customHeight="1" x14ac:dyDescent="0.25">
      <c r="C130" s="59"/>
      <c r="D130" s="59"/>
      <c r="E130" s="59"/>
      <c r="F130" s="23" t="s">
        <v>104</v>
      </c>
      <c r="G130" s="24"/>
      <c r="H130" s="24"/>
      <c r="I130" s="73"/>
      <c r="J130" s="26"/>
      <c r="K130" s="27">
        <f>SUM(K121:K129)</f>
        <v>30240</v>
      </c>
      <c r="L130" s="27">
        <f t="shared" ref="L130" si="32">SUM(L121:L129)</f>
        <v>0</v>
      </c>
      <c r="M130" s="27">
        <f>SUM(M121:M129)</f>
        <v>30240</v>
      </c>
      <c r="N130" s="27">
        <f>SUM(N121:N129)</f>
        <v>2436</v>
      </c>
      <c r="O130" s="27">
        <f>SUM(O121:O129)</f>
        <v>2436</v>
      </c>
      <c r="P130" s="27">
        <f>SUM(P121:P129)</f>
        <v>27804</v>
      </c>
      <c r="Q130" s="117"/>
    </row>
    <row r="131" spans="3:17" x14ac:dyDescent="0.25">
      <c r="C131" s="118"/>
      <c r="D131" s="118"/>
      <c r="E131" s="118"/>
      <c r="F131" s="119"/>
      <c r="G131" s="2"/>
      <c r="H131" s="2"/>
      <c r="I131" s="1"/>
      <c r="J131" s="118"/>
      <c r="K131" s="120"/>
      <c r="L131" s="121"/>
      <c r="M131" s="120"/>
      <c r="N131" s="120"/>
      <c r="O131" s="120"/>
      <c r="P131" s="122"/>
      <c r="Q131" s="123"/>
    </row>
    <row r="132" spans="3:17" x14ac:dyDescent="0.25">
      <c r="C132" s="118"/>
      <c r="D132" s="118"/>
      <c r="E132" s="118"/>
      <c r="F132" s="119"/>
      <c r="G132" s="2"/>
      <c r="H132" s="2"/>
      <c r="I132" s="1"/>
      <c r="J132" s="118"/>
      <c r="K132" s="120"/>
      <c r="L132" s="121"/>
      <c r="M132" s="120"/>
      <c r="N132" s="120"/>
      <c r="O132" s="120"/>
      <c r="P132" s="120"/>
      <c r="Q132" s="39"/>
    </row>
    <row r="133" spans="3:17" x14ac:dyDescent="0.25">
      <c r="C133" s="118"/>
      <c r="D133" s="118"/>
      <c r="E133" s="118"/>
      <c r="F133" s="119"/>
      <c r="G133" s="2"/>
      <c r="H133" s="2"/>
      <c r="I133" s="1"/>
      <c r="J133" s="118"/>
      <c r="K133" s="120"/>
      <c r="L133" s="121"/>
      <c r="M133" s="120"/>
      <c r="N133" s="120"/>
      <c r="O133" s="120"/>
      <c r="P133" s="120"/>
      <c r="Q133" s="39"/>
    </row>
    <row r="134" spans="3:17" ht="18" x14ac:dyDescent="0.25">
      <c r="C134" s="38"/>
      <c r="D134" s="38"/>
      <c r="E134" s="38"/>
      <c r="F134" s="232" t="s">
        <v>0</v>
      </c>
      <c r="G134" s="232"/>
      <c r="H134" s="232"/>
      <c r="I134" s="232"/>
      <c r="J134" s="232" t="s">
        <v>225</v>
      </c>
      <c r="K134" s="232"/>
      <c r="L134" s="232"/>
      <c r="M134" s="232"/>
      <c r="N134" s="232"/>
      <c r="O134" s="232"/>
      <c r="P134" s="232"/>
      <c r="Q134" s="39"/>
    </row>
    <row r="135" spans="3:17" ht="18" x14ac:dyDescent="0.25">
      <c r="C135" s="4"/>
      <c r="D135" s="2"/>
      <c r="E135" s="2"/>
      <c r="F135" s="232" t="s">
        <v>1</v>
      </c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124"/>
    </row>
    <row r="136" spans="3:17" ht="15" customHeight="1" x14ac:dyDescent="0.25">
      <c r="C136" s="125"/>
      <c r="D136" s="125"/>
      <c r="E136" s="125"/>
      <c r="F136" s="237" t="s">
        <v>2</v>
      </c>
      <c r="G136" s="237" t="s">
        <v>35</v>
      </c>
      <c r="H136" s="228"/>
      <c r="I136" s="237" t="s">
        <v>4</v>
      </c>
      <c r="J136" s="247" t="s">
        <v>11</v>
      </c>
      <c r="K136" s="126" t="s">
        <v>74</v>
      </c>
      <c r="L136" s="91"/>
      <c r="M136" s="71"/>
      <c r="N136" s="260"/>
      <c r="O136" s="261"/>
      <c r="P136" s="237" t="s">
        <v>6</v>
      </c>
      <c r="Q136" s="242" t="s">
        <v>7</v>
      </c>
    </row>
    <row r="137" spans="3:17" ht="15" customHeight="1" x14ac:dyDescent="0.25">
      <c r="C137" s="245" t="s">
        <v>8</v>
      </c>
      <c r="D137" s="245" t="s">
        <v>9</v>
      </c>
      <c r="E137" s="245" t="s">
        <v>10</v>
      </c>
      <c r="F137" s="238"/>
      <c r="G137" s="238"/>
      <c r="H137" s="229" t="s">
        <v>157</v>
      </c>
      <c r="I137" s="238"/>
      <c r="J137" s="259"/>
      <c r="K137" s="247" t="s">
        <v>12</v>
      </c>
      <c r="L137" s="262" t="s">
        <v>36</v>
      </c>
      <c r="M137" s="266" t="s">
        <v>37</v>
      </c>
      <c r="N137" s="245" t="s">
        <v>15</v>
      </c>
      <c r="O137" s="245" t="s">
        <v>16</v>
      </c>
      <c r="P137" s="238"/>
      <c r="Q137" s="243"/>
    </row>
    <row r="138" spans="3:17" x14ac:dyDescent="0.25">
      <c r="C138" s="246"/>
      <c r="D138" s="246"/>
      <c r="E138" s="246"/>
      <c r="F138" s="239"/>
      <c r="G138" s="239"/>
      <c r="H138" s="230"/>
      <c r="I138" s="239"/>
      <c r="J138" s="248"/>
      <c r="K138" s="248"/>
      <c r="L138" s="263"/>
      <c r="M138" s="267"/>
      <c r="N138" s="246"/>
      <c r="O138" s="246"/>
      <c r="P138" s="239"/>
      <c r="Q138" s="244"/>
    </row>
    <row r="139" spans="3:17" ht="35.1" customHeight="1" x14ac:dyDescent="0.25">
      <c r="C139" s="11">
        <v>1000</v>
      </c>
      <c r="D139" s="11">
        <v>1100</v>
      </c>
      <c r="E139" s="11">
        <v>113</v>
      </c>
      <c r="F139" s="184" t="s">
        <v>105</v>
      </c>
      <c r="G139" s="92" t="s">
        <v>106</v>
      </c>
      <c r="H139" s="206"/>
      <c r="I139" s="274"/>
      <c r="J139" s="11">
        <v>15</v>
      </c>
      <c r="K139" s="16">
        <v>5352</v>
      </c>
      <c r="L139" s="29">
        <v>0</v>
      </c>
      <c r="M139" s="98">
        <f>K139+L139</f>
        <v>5352</v>
      </c>
      <c r="N139" s="16">
        <v>478</v>
      </c>
      <c r="O139" s="16">
        <v>478</v>
      </c>
      <c r="P139" s="16">
        <f>M139-O139</f>
        <v>4874</v>
      </c>
      <c r="Q139" s="127"/>
    </row>
    <row r="140" spans="3:17" ht="35.1" customHeight="1" x14ac:dyDescent="0.25">
      <c r="C140" s="59"/>
      <c r="D140" s="59"/>
      <c r="E140" s="59"/>
      <c r="F140" s="23" t="s">
        <v>107</v>
      </c>
      <c r="G140" s="24"/>
      <c r="H140" s="24"/>
      <c r="I140" s="73"/>
      <c r="J140" s="128"/>
      <c r="K140" s="78">
        <f>K139</f>
        <v>5352</v>
      </c>
      <c r="L140" s="78">
        <f t="shared" ref="L140:P140" si="33">L139</f>
        <v>0</v>
      </c>
      <c r="M140" s="78">
        <f t="shared" si="33"/>
        <v>5352</v>
      </c>
      <c r="N140" s="78">
        <f t="shared" si="33"/>
        <v>478</v>
      </c>
      <c r="O140" s="78">
        <f t="shared" si="33"/>
        <v>478</v>
      </c>
      <c r="P140" s="78">
        <f t="shared" si="33"/>
        <v>4874</v>
      </c>
      <c r="Q140" s="117"/>
    </row>
    <row r="141" spans="3:17" ht="35.1" customHeight="1" x14ac:dyDescent="0.25">
      <c r="C141" s="11">
        <v>1000</v>
      </c>
      <c r="D141" s="11">
        <v>1100</v>
      </c>
      <c r="E141" s="11">
        <v>113</v>
      </c>
      <c r="F141" s="92" t="s">
        <v>108</v>
      </c>
      <c r="G141" s="198" t="s">
        <v>109</v>
      </c>
      <c r="H141" s="196"/>
      <c r="I141" s="92"/>
      <c r="J141" s="11">
        <v>15</v>
      </c>
      <c r="K141" s="30">
        <v>4653</v>
      </c>
      <c r="L141" s="99">
        <v>0</v>
      </c>
      <c r="M141" s="30">
        <f>K141+L141</f>
        <v>4653</v>
      </c>
      <c r="N141" s="30">
        <v>371</v>
      </c>
      <c r="O141" s="30">
        <v>371</v>
      </c>
      <c r="P141" s="129">
        <f>M141-O141</f>
        <v>4282</v>
      </c>
      <c r="Q141" s="130"/>
    </row>
    <row r="142" spans="3:17" ht="35.1" customHeight="1" x14ac:dyDescent="0.25">
      <c r="C142" s="22"/>
      <c r="D142" s="22"/>
      <c r="E142" s="22"/>
      <c r="F142" s="25" t="s">
        <v>110</v>
      </c>
      <c r="G142" s="33"/>
      <c r="H142" s="33"/>
      <c r="I142" s="33"/>
      <c r="J142" s="25"/>
      <c r="K142" s="131">
        <f>K141</f>
        <v>4653</v>
      </c>
      <c r="L142" s="131">
        <f t="shared" ref="L142:P142" si="34">L141</f>
        <v>0</v>
      </c>
      <c r="M142" s="131">
        <f t="shared" si="34"/>
        <v>4653</v>
      </c>
      <c r="N142" s="131">
        <f t="shared" si="34"/>
        <v>371</v>
      </c>
      <c r="O142" s="131">
        <f t="shared" si="34"/>
        <v>371</v>
      </c>
      <c r="P142" s="131">
        <f t="shared" si="34"/>
        <v>4282</v>
      </c>
      <c r="Q142" s="132"/>
    </row>
    <row r="143" spans="3:17" ht="35.1" customHeight="1" x14ac:dyDescent="0.25">
      <c r="C143" s="11">
        <v>1000</v>
      </c>
      <c r="D143" s="11">
        <v>1100</v>
      </c>
      <c r="E143" s="11">
        <v>113</v>
      </c>
      <c r="F143" s="92" t="s">
        <v>111</v>
      </c>
      <c r="G143" s="198" t="s">
        <v>112</v>
      </c>
      <c r="H143" s="202"/>
      <c r="I143" s="92"/>
      <c r="J143" s="11">
        <v>15</v>
      </c>
      <c r="K143" s="98">
        <v>4847</v>
      </c>
      <c r="L143" s="99">
        <v>0</v>
      </c>
      <c r="M143" s="30">
        <f>K143+L143</f>
        <v>4847</v>
      </c>
      <c r="N143" s="98">
        <v>398</v>
      </c>
      <c r="O143" s="98">
        <v>398</v>
      </c>
      <c r="P143" s="16">
        <f t="shared" ref="P143:P156" si="35">M143-O143</f>
        <v>4449</v>
      </c>
      <c r="Q143" s="133"/>
    </row>
    <row r="144" spans="3:17" ht="35.1" customHeight="1" x14ac:dyDescent="0.25">
      <c r="C144" s="11">
        <v>1000</v>
      </c>
      <c r="D144" s="11">
        <v>1100</v>
      </c>
      <c r="E144" s="11">
        <v>113</v>
      </c>
      <c r="F144" s="92" t="s">
        <v>113</v>
      </c>
      <c r="G144" s="198" t="s">
        <v>114</v>
      </c>
      <c r="H144" s="202"/>
      <c r="I144" s="92"/>
      <c r="J144" s="11">
        <v>15</v>
      </c>
      <c r="K144" s="98">
        <v>4734</v>
      </c>
      <c r="L144" s="99">
        <v>0</v>
      </c>
      <c r="M144" s="30">
        <f t="shared" ref="M144:M156" si="36">K144+L144</f>
        <v>4734</v>
      </c>
      <c r="N144" s="98">
        <v>380</v>
      </c>
      <c r="O144" s="98">
        <v>380</v>
      </c>
      <c r="P144" s="16">
        <f t="shared" si="35"/>
        <v>4354</v>
      </c>
      <c r="Q144" s="113"/>
    </row>
    <row r="145" spans="1:17" ht="35.1" customHeight="1" x14ac:dyDescent="0.25">
      <c r="C145" s="11">
        <v>1000</v>
      </c>
      <c r="D145" s="11">
        <v>1100</v>
      </c>
      <c r="E145" s="11">
        <v>113</v>
      </c>
      <c r="F145" s="92" t="s">
        <v>230</v>
      </c>
      <c r="G145" s="201" t="s">
        <v>116</v>
      </c>
      <c r="H145" s="210"/>
      <c r="I145" s="92"/>
      <c r="J145" s="11">
        <v>15</v>
      </c>
      <c r="K145" s="98">
        <v>4847</v>
      </c>
      <c r="L145" s="99">
        <v>0</v>
      </c>
      <c r="M145" s="30">
        <f t="shared" si="36"/>
        <v>4847</v>
      </c>
      <c r="N145" s="98">
        <v>398</v>
      </c>
      <c r="O145" s="98">
        <v>398</v>
      </c>
      <c r="P145" s="16">
        <f t="shared" si="35"/>
        <v>4449</v>
      </c>
      <c r="Q145" s="113"/>
    </row>
    <row r="146" spans="1:17" ht="35.1" customHeight="1" x14ac:dyDescent="0.25">
      <c r="C146" s="11">
        <v>1000</v>
      </c>
      <c r="D146" s="11">
        <v>1100</v>
      </c>
      <c r="E146" s="11">
        <v>113</v>
      </c>
      <c r="F146" s="92" t="s">
        <v>117</v>
      </c>
      <c r="G146" s="92" t="s">
        <v>116</v>
      </c>
      <c r="H146" s="210"/>
      <c r="I146" s="92"/>
      <c r="J146" s="11">
        <v>15</v>
      </c>
      <c r="K146" s="98">
        <v>4847</v>
      </c>
      <c r="L146" s="99">
        <v>0</v>
      </c>
      <c r="M146" s="30">
        <f t="shared" si="36"/>
        <v>4847</v>
      </c>
      <c r="N146" s="98">
        <v>398</v>
      </c>
      <c r="O146" s="98">
        <v>398</v>
      </c>
      <c r="P146" s="16">
        <f t="shared" si="35"/>
        <v>4449</v>
      </c>
      <c r="Q146" s="113"/>
    </row>
    <row r="147" spans="1:17" ht="35.1" customHeight="1" x14ac:dyDescent="0.25">
      <c r="C147" s="11">
        <v>1000</v>
      </c>
      <c r="D147" s="11">
        <v>1100</v>
      </c>
      <c r="E147" s="11">
        <v>113</v>
      </c>
      <c r="F147" s="92" t="s">
        <v>118</v>
      </c>
      <c r="G147" s="92" t="s">
        <v>116</v>
      </c>
      <c r="H147" s="210"/>
      <c r="I147" s="92"/>
      <c r="J147" s="11">
        <v>15</v>
      </c>
      <c r="K147" s="98">
        <v>4847</v>
      </c>
      <c r="L147" s="99">
        <v>0</v>
      </c>
      <c r="M147" s="30">
        <f t="shared" si="36"/>
        <v>4847</v>
      </c>
      <c r="N147" s="98">
        <v>398</v>
      </c>
      <c r="O147" s="98">
        <v>398</v>
      </c>
      <c r="P147" s="16">
        <f t="shared" si="35"/>
        <v>4449</v>
      </c>
      <c r="Q147" s="20"/>
    </row>
    <row r="148" spans="1:17" ht="35.1" customHeight="1" x14ac:dyDescent="0.25">
      <c r="C148" s="11">
        <v>1000</v>
      </c>
      <c r="D148" s="11">
        <v>1100</v>
      </c>
      <c r="E148" s="11">
        <v>113</v>
      </c>
      <c r="F148" s="213" t="s">
        <v>119</v>
      </c>
      <c r="G148" s="92" t="s">
        <v>116</v>
      </c>
      <c r="H148" s="202"/>
      <c r="I148" s="211"/>
      <c r="J148" s="11">
        <v>15</v>
      </c>
      <c r="K148" s="98">
        <v>4847</v>
      </c>
      <c r="L148" s="99">
        <v>0</v>
      </c>
      <c r="M148" s="30">
        <f t="shared" si="36"/>
        <v>4847</v>
      </c>
      <c r="N148" s="98">
        <v>398</v>
      </c>
      <c r="O148" s="98">
        <v>398</v>
      </c>
      <c r="P148" s="16">
        <f t="shared" si="35"/>
        <v>4449</v>
      </c>
      <c r="Q148" s="20"/>
    </row>
    <row r="149" spans="1:17" ht="35.1" customHeight="1" x14ac:dyDescent="0.25">
      <c r="C149" s="11">
        <v>1000</v>
      </c>
      <c r="D149" s="11">
        <v>1100</v>
      </c>
      <c r="E149" s="11">
        <v>113</v>
      </c>
      <c r="F149" s="213" t="s">
        <v>120</v>
      </c>
      <c r="G149" s="92" t="s">
        <v>116</v>
      </c>
      <c r="H149" s="201"/>
      <c r="I149" s="211"/>
      <c r="J149" s="11">
        <v>15</v>
      </c>
      <c r="K149" s="98">
        <v>4847</v>
      </c>
      <c r="L149" s="99">
        <v>0</v>
      </c>
      <c r="M149" s="30">
        <f t="shared" si="36"/>
        <v>4847</v>
      </c>
      <c r="N149" s="98">
        <v>398</v>
      </c>
      <c r="O149" s="98">
        <v>398</v>
      </c>
      <c r="P149" s="16">
        <f t="shared" si="35"/>
        <v>4449</v>
      </c>
      <c r="Q149" s="20"/>
    </row>
    <row r="150" spans="1:17" ht="35.1" customHeight="1" x14ac:dyDescent="0.25">
      <c r="C150" s="11">
        <v>1000</v>
      </c>
      <c r="D150" s="11">
        <v>1100</v>
      </c>
      <c r="E150" s="11">
        <v>113</v>
      </c>
      <c r="F150" s="92"/>
      <c r="G150" s="92" t="s">
        <v>121</v>
      </c>
      <c r="H150" s="92"/>
      <c r="I150" s="92"/>
      <c r="J150" s="11"/>
      <c r="K150" s="98"/>
      <c r="L150" s="99"/>
      <c r="M150" s="30">
        <f t="shared" si="36"/>
        <v>0</v>
      </c>
      <c r="N150" s="98"/>
      <c r="O150" s="98">
        <v>0</v>
      </c>
      <c r="P150" s="16">
        <f t="shared" si="35"/>
        <v>0</v>
      </c>
      <c r="Q150" s="20"/>
    </row>
    <row r="151" spans="1:17" ht="35.1" customHeight="1" x14ac:dyDescent="0.25">
      <c r="C151" s="11">
        <v>1000</v>
      </c>
      <c r="D151" s="96">
        <v>1100</v>
      </c>
      <c r="E151" s="96">
        <v>113</v>
      </c>
      <c r="F151" s="203" t="s">
        <v>122</v>
      </c>
      <c r="G151" s="203" t="s">
        <v>123</v>
      </c>
      <c r="H151" s="210"/>
      <c r="I151" s="203"/>
      <c r="J151" s="96">
        <v>15</v>
      </c>
      <c r="K151" s="16">
        <v>4400</v>
      </c>
      <c r="L151" s="135">
        <v>0</v>
      </c>
      <c r="M151" s="129">
        <f t="shared" si="36"/>
        <v>4400</v>
      </c>
      <c r="N151" s="16">
        <v>343</v>
      </c>
      <c r="O151" s="16">
        <v>343</v>
      </c>
      <c r="P151" s="16">
        <f t="shared" si="35"/>
        <v>4057</v>
      </c>
      <c r="Q151" s="136"/>
    </row>
    <row r="152" spans="1:17" ht="35.1" customHeight="1" x14ac:dyDescent="0.25">
      <c r="C152" s="11">
        <v>1000</v>
      </c>
      <c r="D152" s="96">
        <v>1100</v>
      </c>
      <c r="E152" s="96">
        <v>113</v>
      </c>
      <c r="F152" s="203" t="s">
        <v>124</v>
      </c>
      <c r="G152" s="203" t="s">
        <v>125</v>
      </c>
      <c r="H152" s="201"/>
      <c r="I152" s="203"/>
      <c r="J152" s="96">
        <v>15</v>
      </c>
      <c r="K152" s="16">
        <v>3860</v>
      </c>
      <c r="L152" s="135">
        <v>0</v>
      </c>
      <c r="M152" s="129">
        <f t="shared" si="36"/>
        <v>3860</v>
      </c>
      <c r="N152" s="16">
        <v>283</v>
      </c>
      <c r="O152" s="16">
        <v>283</v>
      </c>
      <c r="P152" s="16">
        <f t="shared" si="35"/>
        <v>3577</v>
      </c>
      <c r="Q152" s="136"/>
    </row>
    <row r="153" spans="1:17" ht="35.1" customHeight="1" x14ac:dyDescent="0.25">
      <c r="C153" s="11">
        <v>1000</v>
      </c>
      <c r="D153" s="96">
        <v>1100</v>
      </c>
      <c r="E153" s="96">
        <v>113</v>
      </c>
      <c r="F153" s="203"/>
      <c r="G153" s="203" t="s">
        <v>126</v>
      </c>
      <c r="H153" s="203"/>
      <c r="I153" s="203"/>
      <c r="J153" s="96"/>
      <c r="K153" s="137"/>
      <c r="L153" s="138"/>
      <c r="M153" s="139">
        <f>K153+L153</f>
        <v>0</v>
      </c>
      <c r="N153" s="140"/>
      <c r="O153" s="141"/>
      <c r="P153" s="142">
        <f t="shared" si="35"/>
        <v>0</v>
      </c>
      <c r="Q153" s="136"/>
    </row>
    <row r="154" spans="1:17" ht="35.1" customHeight="1" x14ac:dyDescent="0.25">
      <c r="C154" s="11"/>
      <c r="D154" s="11"/>
      <c r="E154" s="11"/>
      <c r="F154" s="92"/>
      <c r="G154" s="214" t="s">
        <v>127</v>
      </c>
      <c r="H154" s="92"/>
      <c r="I154" s="92"/>
      <c r="J154" s="11"/>
      <c r="K154" s="98"/>
      <c r="L154" s="143"/>
      <c r="M154" s="134">
        <f t="shared" si="36"/>
        <v>0</v>
      </c>
      <c r="N154" s="98"/>
      <c r="O154" s="98"/>
      <c r="P154" s="98">
        <f t="shared" si="35"/>
        <v>0</v>
      </c>
      <c r="Q154" s="113"/>
    </row>
    <row r="155" spans="1:17" ht="35.1" customHeight="1" x14ac:dyDescent="0.25">
      <c r="C155" s="11">
        <v>1000</v>
      </c>
      <c r="D155" s="11">
        <v>1100</v>
      </c>
      <c r="E155" s="11">
        <v>113</v>
      </c>
      <c r="F155" s="92"/>
      <c r="G155" s="198" t="s">
        <v>128</v>
      </c>
      <c r="H155" s="92"/>
      <c r="I155" s="92"/>
      <c r="J155" s="11"/>
      <c r="K155" s="98"/>
      <c r="L155" s="99"/>
      <c r="M155" s="30">
        <f t="shared" si="36"/>
        <v>0</v>
      </c>
      <c r="N155" s="98"/>
      <c r="O155" s="98">
        <v>0</v>
      </c>
      <c r="P155" s="16">
        <f t="shared" si="35"/>
        <v>0</v>
      </c>
      <c r="Q155" s="113"/>
    </row>
    <row r="156" spans="1:17" ht="35.1" customHeight="1" x14ac:dyDescent="0.25">
      <c r="C156" s="11">
        <v>1000</v>
      </c>
      <c r="D156" s="11">
        <v>1100</v>
      </c>
      <c r="E156" s="11">
        <v>113</v>
      </c>
      <c r="F156" s="184" t="s">
        <v>129</v>
      </c>
      <c r="G156" s="198" t="s">
        <v>130</v>
      </c>
      <c r="H156" s="210"/>
      <c r="I156" s="212"/>
      <c r="J156" s="11">
        <v>15</v>
      </c>
      <c r="K156" s="49">
        <v>5867</v>
      </c>
      <c r="L156" s="99">
        <v>0</v>
      </c>
      <c r="M156" s="30">
        <f t="shared" si="36"/>
        <v>5867</v>
      </c>
      <c r="N156" s="49">
        <v>567</v>
      </c>
      <c r="O156" s="49">
        <v>567</v>
      </c>
      <c r="P156" s="16">
        <f t="shared" si="35"/>
        <v>5300</v>
      </c>
      <c r="Q156" s="20"/>
    </row>
    <row r="157" spans="1:17" ht="35.1" customHeight="1" x14ac:dyDescent="0.25">
      <c r="C157" s="59"/>
      <c r="D157" s="59"/>
      <c r="E157" s="59"/>
      <c r="F157" s="23" t="s">
        <v>131</v>
      </c>
      <c r="G157" s="24"/>
      <c r="H157" s="24"/>
      <c r="I157" s="73"/>
      <c r="J157" s="60"/>
      <c r="K157" s="27">
        <f>SUM(K143:K156)</f>
        <v>47943</v>
      </c>
      <c r="L157" s="27">
        <f t="shared" ref="L157:Q157" si="37">SUM(L143:L156)</f>
        <v>0</v>
      </c>
      <c r="M157" s="27">
        <f>SUM(M143:M156)</f>
        <v>47943</v>
      </c>
      <c r="N157" s="27">
        <f>SUM(N143:N156)</f>
        <v>3961</v>
      </c>
      <c r="O157" s="27">
        <f>SUM(O143:O156)</f>
        <v>3961</v>
      </c>
      <c r="P157" s="27">
        <f>SUM(P143:P156)</f>
        <v>43982</v>
      </c>
      <c r="Q157" s="27">
        <f t="shared" si="37"/>
        <v>0</v>
      </c>
    </row>
    <row r="158" spans="1:17" x14ac:dyDescent="0.25">
      <c r="C158" s="144"/>
      <c r="D158" s="38"/>
      <c r="E158" s="38"/>
      <c r="F158" s="39"/>
      <c r="G158" s="40"/>
      <c r="H158" s="40"/>
      <c r="I158" s="41"/>
      <c r="J158" s="145"/>
      <c r="K158" s="89"/>
      <c r="L158" s="89"/>
      <c r="M158" s="89"/>
      <c r="N158" s="89"/>
      <c r="O158" s="89"/>
      <c r="P158" s="89"/>
    </row>
    <row r="159" spans="1:17" x14ac:dyDescent="0.25">
      <c r="A159" t="s">
        <v>231</v>
      </c>
      <c r="C159" s="118"/>
      <c r="D159" s="118"/>
      <c r="E159" s="118"/>
      <c r="F159" s="119"/>
      <c r="G159" s="2"/>
      <c r="H159" s="2"/>
      <c r="I159" s="1"/>
      <c r="J159" s="118"/>
      <c r="K159" s="120"/>
      <c r="L159" s="121"/>
      <c r="M159" s="120"/>
      <c r="N159" s="120"/>
      <c r="O159" s="120"/>
      <c r="P159" s="120"/>
      <c r="Q159" s="89"/>
    </row>
    <row r="160" spans="1:17" ht="18" x14ac:dyDescent="0.25">
      <c r="C160" s="38"/>
      <c r="D160" s="38"/>
      <c r="E160" s="38"/>
      <c r="F160" s="232" t="s">
        <v>0</v>
      </c>
      <c r="G160" s="232"/>
      <c r="H160" s="232"/>
      <c r="I160" s="232"/>
      <c r="J160" s="232" t="s">
        <v>225</v>
      </c>
      <c r="K160" s="232"/>
      <c r="L160" s="232"/>
      <c r="M160" s="232"/>
      <c r="N160" s="232"/>
      <c r="O160" s="232"/>
      <c r="P160" s="232"/>
      <c r="Q160" s="39"/>
    </row>
    <row r="161" spans="3:17" ht="18" x14ac:dyDescent="0.25">
      <c r="C161" s="4"/>
      <c r="D161" s="2"/>
      <c r="E161" s="2"/>
      <c r="F161" s="232" t="s">
        <v>1</v>
      </c>
      <c r="G161" s="232"/>
      <c r="H161" s="232"/>
      <c r="I161" s="232"/>
      <c r="J161" s="232"/>
      <c r="K161" s="232"/>
      <c r="L161" s="232"/>
      <c r="M161" s="232"/>
      <c r="N161" s="232"/>
      <c r="O161" s="232"/>
      <c r="P161" s="232"/>
      <c r="Q161" s="124"/>
    </row>
    <row r="162" spans="3:17" ht="15" customHeight="1" x14ac:dyDescent="0.25">
      <c r="C162" s="125"/>
      <c r="D162" s="125"/>
      <c r="E162" s="125"/>
      <c r="F162" s="237" t="s">
        <v>2</v>
      </c>
      <c r="G162" s="237" t="s">
        <v>35</v>
      </c>
      <c r="H162" s="228"/>
      <c r="I162" s="237" t="s">
        <v>4</v>
      </c>
      <c r="J162" s="247" t="s">
        <v>11</v>
      </c>
      <c r="K162" s="126" t="s">
        <v>74</v>
      </c>
      <c r="L162" s="91"/>
      <c r="M162" s="71"/>
      <c r="N162" s="260"/>
      <c r="O162" s="261"/>
      <c r="P162" s="237" t="s">
        <v>6</v>
      </c>
      <c r="Q162" s="242" t="s">
        <v>7</v>
      </c>
    </row>
    <row r="163" spans="3:17" ht="15" customHeight="1" x14ac:dyDescent="0.25">
      <c r="C163" s="245" t="s">
        <v>8</v>
      </c>
      <c r="D163" s="245" t="s">
        <v>9</v>
      </c>
      <c r="E163" s="245" t="s">
        <v>10</v>
      </c>
      <c r="F163" s="238"/>
      <c r="G163" s="238"/>
      <c r="H163" s="229" t="s">
        <v>157</v>
      </c>
      <c r="I163" s="238"/>
      <c r="J163" s="259"/>
      <c r="K163" s="247" t="s">
        <v>12</v>
      </c>
      <c r="L163" s="262" t="s">
        <v>36</v>
      </c>
      <c r="M163" s="266" t="s">
        <v>37</v>
      </c>
      <c r="N163" s="245" t="s">
        <v>15</v>
      </c>
      <c r="O163" s="245" t="s">
        <v>16</v>
      </c>
      <c r="P163" s="238"/>
      <c r="Q163" s="243"/>
    </row>
    <row r="164" spans="3:17" x14ac:dyDescent="0.25">
      <c r="C164" s="246"/>
      <c r="D164" s="246"/>
      <c r="E164" s="246"/>
      <c r="F164" s="239"/>
      <c r="G164" s="239"/>
      <c r="H164" s="230"/>
      <c r="I164" s="239"/>
      <c r="J164" s="248"/>
      <c r="K164" s="248"/>
      <c r="L164" s="263"/>
      <c r="M164" s="267"/>
      <c r="N164" s="246"/>
      <c r="O164" s="246"/>
      <c r="P164" s="239"/>
      <c r="Q164" s="244"/>
    </row>
    <row r="165" spans="3:17" ht="35.1" customHeight="1" x14ac:dyDescent="0.25">
      <c r="C165" s="146">
        <v>1000</v>
      </c>
      <c r="D165" s="147">
        <v>1100</v>
      </c>
      <c r="E165" s="147">
        <v>113</v>
      </c>
      <c r="F165" s="181" t="s">
        <v>208</v>
      </c>
      <c r="G165" s="215" t="s">
        <v>132</v>
      </c>
      <c r="H165" s="181"/>
      <c r="I165" s="181"/>
      <c r="J165" s="148">
        <v>15</v>
      </c>
      <c r="K165" s="149">
        <v>4510</v>
      </c>
      <c r="L165" s="150">
        <v>0</v>
      </c>
      <c r="M165" s="151">
        <f>K165+L165</f>
        <v>4510</v>
      </c>
      <c r="N165" s="152">
        <v>356</v>
      </c>
      <c r="O165" s="152">
        <v>356</v>
      </c>
      <c r="P165" s="153">
        <f>M165-O165</f>
        <v>4154</v>
      </c>
      <c r="Q165" s="227"/>
    </row>
    <row r="166" spans="3:17" ht="35.1" customHeight="1" x14ac:dyDescent="0.25">
      <c r="C166" s="59"/>
      <c r="D166" s="59"/>
      <c r="E166" s="59"/>
      <c r="F166" s="23" t="s">
        <v>133</v>
      </c>
      <c r="G166" s="24"/>
      <c r="H166" s="24"/>
      <c r="I166" s="73"/>
      <c r="J166" s="60"/>
      <c r="K166" s="27">
        <f>K164+K165</f>
        <v>4510</v>
      </c>
      <c r="L166" s="27">
        <f t="shared" ref="L166:P166" si="38">L164+L165</f>
        <v>0</v>
      </c>
      <c r="M166" s="27">
        <f t="shared" si="38"/>
        <v>4510</v>
      </c>
      <c r="N166" s="27">
        <f t="shared" si="38"/>
        <v>356</v>
      </c>
      <c r="O166" s="27">
        <f t="shared" si="38"/>
        <v>356</v>
      </c>
      <c r="P166" s="27">
        <f t="shared" si="38"/>
        <v>4154</v>
      </c>
      <c r="Q166" s="132"/>
    </row>
    <row r="167" spans="3:17" ht="35.1" customHeight="1" x14ac:dyDescent="0.25">
      <c r="C167" s="11">
        <v>1000</v>
      </c>
      <c r="D167" s="11">
        <v>1100</v>
      </c>
      <c r="E167" s="11">
        <v>113</v>
      </c>
      <c r="F167" s="181" t="s">
        <v>209</v>
      </c>
      <c r="G167" s="198" t="s">
        <v>134</v>
      </c>
      <c r="H167" s="181"/>
      <c r="I167" s="181"/>
      <c r="J167" s="11">
        <v>15</v>
      </c>
      <c r="K167" s="49">
        <v>5867</v>
      </c>
      <c r="L167" s="99">
        <v>0</v>
      </c>
      <c r="M167" s="30">
        <f>K167+L167</f>
        <v>5867</v>
      </c>
      <c r="N167" s="49">
        <v>567</v>
      </c>
      <c r="O167" s="49">
        <v>567</v>
      </c>
      <c r="P167" s="51">
        <f>M167-O167</f>
        <v>5300</v>
      </c>
      <c r="Q167" s="127"/>
    </row>
    <row r="168" spans="3:17" ht="35.1" customHeight="1" x14ac:dyDescent="0.25">
      <c r="C168" s="11">
        <v>1000</v>
      </c>
      <c r="D168" s="11">
        <v>1100</v>
      </c>
      <c r="E168" s="11">
        <v>113</v>
      </c>
      <c r="F168" s="181" t="s">
        <v>210</v>
      </c>
      <c r="G168" s="198" t="s">
        <v>135</v>
      </c>
      <c r="H168" s="181"/>
      <c r="I168" s="181"/>
      <c r="J168" s="11">
        <v>15</v>
      </c>
      <c r="K168" s="14">
        <v>2276</v>
      </c>
      <c r="L168" s="15">
        <v>43</v>
      </c>
      <c r="M168" s="30">
        <f>K168+L168</f>
        <v>2319</v>
      </c>
      <c r="N168" s="14">
        <v>0</v>
      </c>
      <c r="O168" s="64">
        <v>0</v>
      </c>
      <c r="P168" s="51">
        <f>M168-O168</f>
        <v>2319</v>
      </c>
      <c r="Q168" s="227"/>
    </row>
    <row r="169" spans="3:17" ht="35.1" customHeight="1" x14ac:dyDescent="0.25">
      <c r="C169" s="59"/>
      <c r="D169" s="59"/>
      <c r="E169" s="59"/>
      <c r="F169" s="23" t="s">
        <v>136</v>
      </c>
      <c r="G169" s="24"/>
      <c r="H169" s="24"/>
      <c r="I169" s="73"/>
      <c r="J169" s="60"/>
      <c r="K169" s="27">
        <f>K167+K168</f>
        <v>8143</v>
      </c>
      <c r="L169" s="27">
        <f t="shared" ref="L169:P169" si="39">L167+L168</f>
        <v>43</v>
      </c>
      <c r="M169" s="27">
        <f t="shared" si="39"/>
        <v>8186</v>
      </c>
      <c r="N169" s="27">
        <f t="shared" si="39"/>
        <v>567</v>
      </c>
      <c r="O169" s="27">
        <f t="shared" si="39"/>
        <v>567</v>
      </c>
      <c r="P169" s="27">
        <f t="shared" si="39"/>
        <v>7619</v>
      </c>
      <c r="Q169" s="132"/>
    </row>
    <row r="170" spans="3:17" ht="35.1" customHeight="1" x14ac:dyDescent="0.25">
      <c r="C170" s="11">
        <v>1000</v>
      </c>
      <c r="D170" s="11">
        <v>1100</v>
      </c>
      <c r="E170" s="61">
        <v>113</v>
      </c>
      <c r="F170" s="181" t="s">
        <v>211</v>
      </c>
      <c r="G170" s="198" t="s">
        <v>137</v>
      </c>
      <c r="H170" s="181"/>
      <c r="I170" s="181"/>
      <c r="J170" s="11">
        <v>15</v>
      </c>
      <c r="K170" s="16">
        <v>5224</v>
      </c>
      <c r="L170" s="29">
        <v>0</v>
      </c>
      <c r="M170" s="14">
        <f>K170+L170</f>
        <v>5224</v>
      </c>
      <c r="N170" s="16">
        <v>458</v>
      </c>
      <c r="O170" s="30">
        <v>458</v>
      </c>
      <c r="P170" s="16">
        <f t="shared" ref="P170:P176" si="40">M170-O170</f>
        <v>4766</v>
      </c>
      <c r="Q170" s="154"/>
    </row>
    <row r="171" spans="3:17" ht="35.1" customHeight="1" x14ac:dyDescent="0.25">
      <c r="C171" s="11">
        <v>1000</v>
      </c>
      <c r="D171" s="11">
        <v>1100</v>
      </c>
      <c r="E171" s="11">
        <v>113</v>
      </c>
      <c r="F171" s="216"/>
      <c r="G171" s="198" t="s">
        <v>138</v>
      </c>
      <c r="H171" s="187"/>
      <c r="I171" s="187"/>
      <c r="J171" s="11"/>
      <c r="K171" s="98"/>
      <c r="L171" s="99"/>
      <c r="M171" s="14">
        <f t="shared" ref="M171:M176" si="41">K171+L171</f>
        <v>0</v>
      </c>
      <c r="N171" s="14"/>
      <c r="O171" s="14"/>
      <c r="P171" s="16">
        <f t="shared" si="40"/>
        <v>0</v>
      </c>
      <c r="Q171" s="227"/>
    </row>
    <row r="172" spans="3:17" ht="35.1" customHeight="1" x14ac:dyDescent="0.25">
      <c r="C172" s="11">
        <v>1000</v>
      </c>
      <c r="D172" s="11">
        <v>1100</v>
      </c>
      <c r="E172" s="11">
        <v>113</v>
      </c>
      <c r="F172" s="92" t="s">
        <v>212</v>
      </c>
      <c r="G172" s="56" t="s">
        <v>139</v>
      </c>
      <c r="H172" s="196"/>
      <c r="I172" s="92"/>
      <c r="J172" s="11">
        <v>15</v>
      </c>
      <c r="K172" s="98">
        <v>4972</v>
      </c>
      <c r="L172" s="99">
        <v>0</v>
      </c>
      <c r="M172" s="14">
        <f t="shared" si="41"/>
        <v>4972</v>
      </c>
      <c r="N172" s="14">
        <v>418</v>
      </c>
      <c r="O172" s="14">
        <v>418</v>
      </c>
      <c r="P172" s="16">
        <f t="shared" si="40"/>
        <v>4554</v>
      </c>
      <c r="Q172" s="227"/>
    </row>
    <row r="173" spans="3:17" ht="35.1" customHeight="1" x14ac:dyDescent="0.25">
      <c r="C173" s="61">
        <v>1000</v>
      </c>
      <c r="D173" s="61">
        <v>1100</v>
      </c>
      <c r="E173" s="61">
        <v>113</v>
      </c>
      <c r="F173" s="181" t="s">
        <v>213</v>
      </c>
      <c r="G173" s="198" t="s">
        <v>138</v>
      </c>
      <c r="H173" s="181"/>
      <c r="I173" s="181"/>
      <c r="J173" s="11">
        <v>15</v>
      </c>
      <c r="K173" s="98">
        <v>4972</v>
      </c>
      <c r="L173" s="99">
        <v>0</v>
      </c>
      <c r="M173" s="14">
        <f t="shared" si="41"/>
        <v>4972</v>
      </c>
      <c r="N173" s="14">
        <v>418</v>
      </c>
      <c r="O173" s="14">
        <v>418</v>
      </c>
      <c r="P173" s="16">
        <f t="shared" si="40"/>
        <v>4554</v>
      </c>
      <c r="Q173" s="227"/>
    </row>
    <row r="174" spans="3:17" ht="35.1" customHeight="1" x14ac:dyDescent="0.25">
      <c r="C174" s="11">
        <v>1000</v>
      </c>
      <c r="D174" s="96">
        <v>1100</v>
      </c>
      <c r="E174" s="96">
        <v>113</v>
      </c>
      <c r="F174" s="203" t="s">
        <v>214</v>
      </c>
      <c r="G174" s="141" t="s">
        <v>140</v>
      </c>
      <c r="H174" s="206"/>
      <c r="I174" s="203"/>
      <c r="J174" s="96">
        <v>15</v>
      </c>
      <c r="K174" s="16">
        <v>4856</v>
      </c>
      <c r="L174" s="135"/>
      <c r="M174" s="16">
        <f t="shared" si="41"/>
        <v>4856</v>
      </c>
      <c r="N174" s="155">
        <v>418</v>
      </c>
      <c r="O174" s="155">
        <v>418</v>
      </c>
      <c r="P174" s="16">
        <f t="shared" si="40"/>
        <v>4438</v>
      </c>
      <c r="Q174" s="227"/>
    </row>
    <row r="175" spans="3:17" ht="35.1" customHeight="1" x14ac:dyDescent="0.25">
      <c r="C175" s="11">
        <v>1000</v>
      </c>
      <c r="D175" s="11">
        <v>1100</v>
      </c>
      <c r="E175" s="11">
        <v>113</v>
      </c>
      <c r="F175" s="92" t="s">
        <v>215</v>
      </c>
      <c r="G175" s="198" t="s">
        <v>141</v>
      </c>
      <c r="H175" s="195"/>
      <c r="I175" s="92"/>
      <c r="J175" s="11">
        <v>15</v>
      </c>
      <c r="K175" s="16">
        <v>4856</v>
      </c>
      <c r="L175" s="99">
        <v>0</v>
      </c>
      <c r="M175" s="14">
        <f t="shared" si="41"/>
        <v>4856</v>
      </c>
      <c r="N175" s="155">
        <v>399</v>
      </c>
      <c r="O175" s="155">
        <v>399</v>
      </c>
      <c r="P175" s="16">
        <f t="shared" si="40"/>
        <v>4457</v>
      </c>
      <c r="Q175" s="95"/>
    </row>
    <row r="176" spans="3:17" ht="35.1" customHeight="1" x14ac:dyDescent="0.25">
      <c r="C176" s="11">
        <v>1000</v>
      </c>
      <c r="D176" s="11">
        <v>1100</v>
      </c>
      <c r="E176" s="11">
        <v>113</v>
      </c>
      <c r="F176" s="181" t="s">
        <v>216</v>
      </c>
      <c r="G176" s="56" t="s">
        <v>142</v>
      </c>
      <c r="H176" s="181"/>
      <c r="I176" s="181"/>
      <c r="J176" s="11">
        <v>15</v>
      </c>
      <c r="K176" s="16">
        <v>4856</v>
      </c>
      <c r="L176" s="29">
        <v>0</v>
      </c>
      <c r="M176" s="14">
        <f t="shared" si="41"/>
        <v>4856</v>
      </c>
      <c r="N176" s="155">
        <v>399</v>
      </c>
      <c r="O176" s="155">
        <v>399</v>
      </c>
      <c r="P176" s="16">
        <f t="shared" si="40"/>
        <v>4457</v>
      </c>
      <c r="Q176" s="156"/>
    </row>
    <row r="177" spans="1:17" ht="35.1" customHeight="1" x14ac:dyDescent="0.25">
      <c r="C177" s="157"/>
      <c r="D177" s="23"/>
      <c r="E177" s="68"/>
      <c r="F177" s="23" t="s">
        <v>143</v>
      </c>
      <c r="G177" s="158"/>
      <c r="H177" s="158"/>
      <c r="I177" s="26"/>
      <c r="J177" s="27"/>
      <c r="K177" s="27">
        <f t="shared" ref="K177:Q177" si="42">SUM(K170:K176)</f>
        <v>29736</v>
      </c>
      <c r="L177" s="27">
        <f t="shared" si="42"/>
        <v>0</v>
      </c>
      <c r="M177" s="27">
        <f t="shared" si="42"/>
        <v>29736</v>
      </c>
      <c r="N177" s="27">
        <f t="shared" si="42"/>
        <v>2510</v>
      </c>
      <c r="O177" s="27">
        <f t="shared" si="42"/>
        <v>2510</v>
      </c>
      <c r="P177" s="27">
        <f t="shared" si="42"/>
        <v>27226</v>
      </c>
      <c r="Q177" s="26">
        <f t="shared" si="42"/>
        <v>0</v>
      </c>
    </row>
    <row r="178" spans="1:17" ht="35.1" customHeight="1" x14ac:dyDescent="0.25">
      <c r="C178" s="33"/>
      <c r="D178" s="33"/>
      <c r="E178" s="33"/>
      <c r="F178" s="159" t="s">
        <v>144</v>
      </c>
      <c r="G178" s="33"/>
      <c r="H178" s="33"/>
      <c r="I178" s="160"/>
      <c r="J178" s="33"/>
      <c r="K178" s="161">
        <f>K14+K16+K18+K21+K23+K26+K35+K38+K42+K46+K64+K67+K72+K86+K88+K94+K101+K120+K130+K140+K142+K157+K166+K169+K177</f>
        <v>399664.51</v>
      </c>
      <c r="L178" s="161">
        <f>L14+L16+L18+L21+L23+L26+L35+L38+L42+L46+L64+L67+L72+L86+L88+L94+L101+L120+L130+L140+L142+L157+L169+L177+L165</f>
        <v>372.61</v>
      </c>
      <c r="M178" s="161">
        <f>M14+M16+M18+M21+M23+M26+M35+M38+M42+M46+M64+M67+M72+M86+M88+M94+M101+M120+M130+M140+M142+M157+M169+M177+M165</f>
        <v>400037.12</v>
      </c>
      <c r="N178" s="161">
        <f>N14+N16+N18+N21+N23+N26+N35+N38+N42+N46+N64+N67+N72+N86+N88+N94+N101+N120+N130+N140+N142+N157+N169+N177+N165</f>
        <v>32704.79</v>
      </c>
      <c r="O178" s="161">
        <f>O14+O16+O18+O21+O23+O26+O35+O38+O42+O46+O64+O67+O72+O86+O88+O94+O101+O120+O130+O140+O142+O157+O169+O177+O165</f>
        <v>32704.79</v>
      </c>
      <c r="P178" s="161">
        <f>P14+P16+P18+P21+P23+P26+P35+P38+P42+P46+P64+P67+P72+P86+P88+P94+P101+P120+P130+P140+P142+P157+P169+P177+P165</f>
        <v>367332.33</v>
      </c>
      <c r="Q178" s="33"/>
    </row>
    <row r="179" spans="1:17" ht="33" customHeight="1" x14ac:dyDescent="0.25">
      <c r="C179" s="162"/>
      <c r="D179" s="162"/>
      <c r="E179" s="162"/>
      <c r="F179" s="163"/>
      <c r="G179" s="162"/>
      <c r="H179" s="162"/>
      <c r="I179" s="164"/>
      <c r="J179" s="162"/>
      <c r="K179" s="165"/>
      <c r="L179" s="165"/>
      <c r="M179" s="165"/>
      <c r="N179" s="165"/>
      <c r="O179" s="165"/>
      <c r="P179" s="165"/>
      <c r="Q179" s="162"/>
    </row>
    <row r="180" spans="1:17" x14ac:dyDescent="0.25">
      <c r="C180" s="1"/>
      <c r="D180" s="233" t="s">
        <v>145</v>
      </c>
      <c r="E180" s="233"/>
      <c r="F180" s="233"/>
      <c r="G180" s="166"/>
      <c r="H180" s="166"/>
      <c r="I180" s="166"/>
      <c r="J180" s="42"/>
      <c r="K180" s="42"/>
      <c r="L180" s="268" t="s">
        <v>146</v>
      </c>
      <c r="M180" s="268"/>
      <c r="N180" s="268"/>
      <c r="O180" s="1"/>
      <c r="P180" s="1"/>
      <c r="Q180" s="162"/>
    </row>
    <row r="181" spans="1:17" x14ac:dyDescent="0.25">
      <c r="C181" s="1"/>
      <c r="D181" s="1"/>
      <c r="E181" s="1"/>
      <c r="F181" s="166"/>
      <c r="G181" s="166"/>
      <c r="H181" s="166"/>
      <c r="I181" s="41"/>
      <c r="J181" s="42"/>
      <c r="K181" s="42"/>
      <c r="L181" s="43"/>
      <c r="M181" s="167"/>
      <c r="N181" s="1"/>
      <c r="O181" s="1"/>
      <c r="P181" s="1"/>
      <c r="Q181" s="1"/>
    </row>
    <row r="182" spans="1:17" x14ac:dyDescent="0.25">
      <c r="C182" s="1"/>
      <c r="D182" s="1"/>
      <c r="E182" s="1"/>
      <c r="F182" s="166"/>
      <c r="G182" s="166"/>
      <c r="H182" s="166"/>
      <c r="I182" s="41"/>
      <c r="J182" s="42"/>
      <c r="K182" s="42"/>
      <c r="L182" s="43"/>
      <c r="M182" s="167"/>
      <c r="N182" s="1"/>
      <c r="O182" s="1"/>
      <c r="P182" s="1"/>
      <c r="Q182" s="1"/>
    </row>
    <row r="183" spans="1:17" x14ac:dyDescent="0.25">
      <c r="A183" s="1"/>
      <c r="B183" s="1"/>
      <c r="C183" s="1"/>
      <c r="D183" s="179"/>
      <c r="E183" s="179"/>
      <c r="F183" s="166"/>
      <c r="G183" s="179"/>
      <c r="H183" s="42" t="s">
        <v>150</v>
      </c>
      <c r="I183" s="220"/>
    </row>
    <row r="184" spans="1:17" ht="15.75" x14ac:dyDescent="0.25">
      <c r="A184" s="1"/>
      <c r="B184" s="1"/>
      <c r="C184" s="1"/>
      <c r="D184" s="269" t="s">
        <v>217</v>
      </c>
      <c r="E184" s="269"/>
      <c r="F184" s="269"/>
      <c r="G184" s="217"/>
      <c r="H184" s="217"/>
      <c r="I184" s="218"/>
      <c r="L184" s="269" t="s">
        <v>218</v>
      </c>
      <c r="M184" s="269"/>
      <c r="N184" s="269"/>
    </row>
    <row r="185" spans="1:17" x14ac:dyDescent="0.25">
      <c r="A185" s="1"/>
      <c r="B185" s="1"/>
      <c r="C185" s="1"/>
      <c r="D185" s="233" t="s">
        <v>147</v>
      </c>
      <c r="E185" s="233"/>
      <c r="F185" s="233"/>
      <c r="G185" s="221"/>
      <c r="H185" s="221"/>
      <c r="I185" s="221"/>
      <c r="K185" s="221"/>
      <c r="L185" s="270" t="s">
        <v>219</v>
      </c>
      <c r="M185" s="270"/>
      <c r="N185" s="270"/>
    </row>
    <row r="186" spans="1:17" x14ac:dyDescent="0.25">
      <c r="A186" s="1"/>
      <c r="B186" s="1"/>
      <c r="C186" s="1"/>
      <c r="D186" s="223"/>
      <c r="E186" s="223"/>
      <c r="F186" s="223"/>
      <c r="G186" s="221"/>
      <c r="H186" s="221"/>
      <c r="I186" s="221"/>
      <c r="K186" s="221"/>
      <c r="L186" s="224"/>
      <c r="M186" s="224"/>
      <c r="N186" s="224"/>
    </row>
    <row r="187" spans="1:17" x14ac:dyDescent="0.25">
      <c r="A187" s="1"/>
      <c r="B187" s="1"/>
      <c r="C187" s="1"/>
      <c r="D187" s="223"/>
      <c r="E187" s="223"/>
      <c r="F187" s="223"/>
      <c r="G187" s="221"/>
      <c r="H187" s="221"/>
      <c r="I187" s="221"/>
      <c r="K187" s="221"/>
      <c r="L187" s="224"/>
      <c r="M187" s="224"/>
      <c r="N187" s="224"/>
    </row>
    <row r="188" spans="1:17" x14ac:dyDescent="0.25">
      <c r="A188" s="1"/>
      <c r="B188" s="1"/>
      <c r="C188" s="1"/>
      <c r="D188" s="223"/>
      <c r="E188" s="223"/>
      <c r="F188" s="223"/>
      <c r="G188" s="221"/>
      <c r="H188" s="221"/>
      <c r="I188" s="221"/>
      <c r="K188" s="221"/>
      <c r="L188" s="224"/>
      <c r="M188" s="224"/>
      <c r="N188" s="224"/>
    </row>
    <row r="189" spans="1:17" x14ac:dyDescent="0.25">
      <c r="A189" s="1"/>
      <c r="B189" s="1"/>
      <c r="C189" s="1"/>
      <c r="D189" s="223"/>
      <c r="E189" s="223"/>
      <c r="F189" s="223"/>
      <c r="G189" s="221"/>
      <c r="H189" s="221"/>
      <c r="I189" s="221"/>
      <c r="K189" s="221"/>
      <c r="L189" s="224"/>
      <c r="M189" s="224"/>
      <c r="N189" s="224"/>
    </row>
    <row r="190" spans="1:17" x14ac:dyDescent="0.25">
      <c r="A190" s="1"/>
      <c r="B190" s="1"/>
      <c r="C190" s="1"/>
      <c r="D190" s="1"/>
      <c r="E190" s="2"/>
      <c r="F190" s="1"/>
      <c r="G190" s="1"/>
      <c r="H190" s="1"/>
    </row>
    <row r="191" spans="1:17" ht="18" x14ac:dyDescent="0.25">
      <c r="C191" s="4"/>
      <c r="D191" s="4"/>
      <c r="E191" s="4"/>
      <c r="F191" s="232" t="s">
        <v>0</v>
      </c>
      <c r="G191" s="232"/>
      <c r="H191" s="232"/>
      <c r="I191" s="232"/>
      <c r="Q191" s="1"/>
    </row>
    <row r="192" spans="1:17" ht="18" x14ac:dyDescent="0.25">
      <c r="C192" s="5"/>
      <c r="D192" s="6"/>
      <c r="E192" s="6"/>
      <c r="F192" s="232" t="s">
        <v>1</v>
      </c>
      <c r="G192" s="232"/>
      <c r="H192" s="232"/>
      <c r="I192" s="232"/>
      <c r="J192" s="232" t="s">
        <v>232</v>
      </c>
      <c r="K192" s="232"/>
      <c r="L192" s="232"/>
      <c r="M192" s="232"/>
      <c r="N192" s="232"/>
      <c r="O192" s="232"/>
      <c r="P192" s="232"/>
      <c r="Q192" s="4"/>
    </row>
    <row r="193" spans="1:17" x14ac:dyDescent="0.25">
      <c r="C193" s="1"/>
      <c r="D193" s="1"/>
      <c r="E193" s="1"/>
      <c r="F193" s="166"/>
      <c r="G193" s="166"/>
      <c r="H193" s="166"/>
      <c r="I193" s="166"/>
      <c r="J193" s="166"/>
      <c r="K193" s="107"/>
      <c r="L193" s="170"/>
      <c r="M193" s="107"/>
      <c r="N193" s="1"/>
      <c r="O193" s="1"/>
      <c r="P193" s="1"/>
      <c r="Q193" s="6"/>
    </row>
    <row r="194" spans="1:17" x14ac:dyDescent="0.25">
      <c r="C194" s="125"/>
      <c r="D194" s="125"/>
      <c r="E194" s="125"/>
      <c r="F194" s="237" t="s">
        <v>2</v>
      </c>
      <c r="G194" s="237" t="s">
        <v>35</v>
      </c>
      <c r="H194" s="228"/>
      <c r="I194" s="237" t="s">
        <v>4</v>
      </c>
      <c r="J194" s="247" t="s">
        <v>11</v>
      </c>
      <c r="K194" s="126" t="s">
        <v>74</v>
      </c>
      <c r="L194" s="91"/>
      <c r="M194" s="71"/>
      <c r="N194" s="260"/>
      <c r="O194" s="261"/>
      <c r="P194" s="237" t="s">
        <v>6</v>
      </c>
      <c r="Q194" s="242" t="s">
        <v>7</v>
      </c>
    </row>
    <row r="195" spans="1:17" x14ac:dyDescent="0.25">
      <c r="C195" s="245" t="s">
        <v>8</v>
      </c>
      <c r="D195" s="245" t="s">
        <v>9</v>
      </c>
      <c r="E195" s="245" t="s">
        <v>10</v>
      </c>
      <c r="F195" s="238"/>
      <c r="G195" s="238"/>
      <c r="H195" s="229" t="s">
        <v>157</v>
      </c>
      <c r="I195" s="238"/>
      <c r="J195" s="259"/>
      <c r="K195" s="247" t="s">
        <v>222</v>
      </c>
      <c r="L195" s="262" t="s">
        <v>36</v>
      </c>
      <c r="M195" s="266" t="s">
        <v>37</v>
      </c>
      <c r="N195" s="245" t="s">
        <v>15</v>
      </c>
      <c r="O195" s="245" t="s">
        <v>16</v>
      </c>
      <c r="P195" s="238"/>
      <c r="Q195" s="243"/>
    </row>
    <row r="196" spans="1:17" x14ac:dyDescent="0.25">
      <c r="C196" s="246"/>
      <c r="D196" s="246"/>
      <c r="E196" s="246"/>
      <c r="F196" s="239"/>
      <c r="G196" s="239"/>
      <c r="H196" s="230"/>
      <c r="I196" s="239"/>
      <c r="J196" s="248"/>
      <c r="K196" s="248"/>
      <c r="L196" s="263"/>
      <c r="M196" s="267"/>
      <c r="N196" s="246"/>
      <c r="O196" s="246"/>
      <c r="P196" s="239"/>
      <c r="Q196" s="244"/>
    </row>
    <row r="197" spans="1:17" ht="35.1" customHeight="1" x14ac:dyDescent="0.25">
      <c r="C197" s="11">
        <v>4000</v>
      </c>
      <c r="D197" s="11">
        <v>4500</v>
      </c>
      <c r="E197" s="11">
        <v>451</v>
      </c>
      <c r="F197" s="92" t="s">
        <v>148</v>
      </c>
      <c r="G197" s="92" t="s">
        <v>149</v>
      </c>
      <c r="H197" s="195"/>
      <c r="I197" s="92"/>
      <c r="J197" s="11"/>
      <c r="K197" s="16">
        <v>2500</v>
      </c>
      <c r="L197" s="29"/>
      <c r="M197" s="16">
        <v>2500</v>
      </c>
      <c r="N197" s="16">
        <v>0</v>
      </c>
      <c r="O197" s="16">
        <v>0</v>
      </c>
      <c r="P197" s="16">
        <v>2500</v>
      </c>
      <c r="Q197" s="13"/>
    </row>
    <row r="198" spans="1:17" ht="35.1" customHeight="1" x14ac:dyDescent="0.25">
      <c r="C198" s="11">
        <v>4000</v>
      </c>
      <c r="D198" s="11">
        <v>4500</v>
      </c>
      <c r="E198" s="11">
        <v>451</v>
      </c>
      <c r="F198" s="203" t="s">
        <v>220</v>
      </c>
      <c r="G198" s="92" t="s">
        <v>149</v>
      </c>
      <c r="H198" s="196"/>
      <c r="I198" s="92"/>
      <c r="J198" s="11"/>
      <c r="K198" s="16">
        <v>2085</v>
      </c>
      <c r="L198" s="29"/>
      <c r="M198" s="16">
        <v>2085</v>
      </c>
      <c r="N198" s="16"/>
      <c r="O198" s="16"/>
      <c r="P198" s="16">
        <v>2085</v>
      </c>
      <c r="Q198" s="13"/>
    </row>
    <row r="199" spans="1:17" ht="35.1" customHeight="1" x14ac:dyDescent="0.25">
      <c r="C199" s="33"/>
      <c r="D199" s="33"/>
      <c r="E199" s="33"/>
      <c r="F199" s="159" t="s">
        <v>144</v>
      </c>
      <c r="G199" s="33"/>
      <c r="H199" s="33"/>
      <c r="I199" s="160"/>
      <c r="J199" s="33"/>
      <c r="K199" s="73">
        <f>SUM(K197:K198)</f>
        <v>4585</v>
      </c>
      <c r="L199" s="171"/>
      <c r="M199" s="73">
        <f>SUM(M197:M198)</f>
        <v>4585</v>
      </c>
      <c r="N199" s="73"/>
      <c r="O199" s="73"/>
      <c r="P199" s="73">
        <f>SUM(P197:P198)</f>
        <v>4585</v>
      </c>
      <c r="Q199" s="33"/>
    </row>
    <row r="200" spans="1:17" ht="39.950000000000003" customHeight="1" x14ac:dyDescent="0.25"/>
    <row r="201" spans="1:17" x14ac:dyDescent="0.25">
      <c r="C201" s="1"/>
      <c r="D201" s="1"/>
      <c r="E201" s="1"/>
      <c r="F201" s="166" t="s">
        <v>145</v>
      </c>
      <c r="G201" s="166"/>
      <c r="H201" s="166"/>
      <c r="I201" s="166"/>
      <c r="J201" s="42"/>
      <c r="K201" s="42"/>
      <c r="L201" s="43" t="s">
        <v>146</v>
      </c>
      <c r="M201" s="167"/>
      <c r="N201" s="1"/>
      <c r="O201" s="1"/>
      <c r="P201" s="1"/>
    </row>
    <row r="202" spans="1:17" x14ac:dyDescent="0.25">
      <c r="C202" s="1"/>
      <c r="D202" s="1"/>
      <c r="E202" s="1"/>
      <c r="F202" s="166"/>
      <c r="G202" s="166"/>
      <c r="H202" s="166"/>
      <c r="I202" s="166"/>
      <c r="J202" s="166"/>
      <c r="K202" s="107"/>
      <c r="L202" s="170"/>
      <c r="M202" s="107"/>
      <c r="N202" s="1"/>
      <c r="O202" s="1"/>
    </row>
    <row r="204" spans="1:17" x14ac:dyDescent="0.25">
      <c r="C204" s="1"/>
      <c r="D204" s="1"/>
      <c r="E204" s="1"/>
      <c r="F204" s="166"/>
      <c r="G204" s="166"/>
      <c r="H204" s="166"/>
      <c r="I204" s="41"/>
      <c r="J204" s="42"/>
      <c r="K204" s="42"/>
      <c r="L204" s="43"/>
      <c r="M204" s="167"/>
      <c r="N204" s="1"/>
      <c r="O204" s="1"/>
      <c r="P204" s="1"/>
      <c r="Q204" s="1"/>
    </row>
    <row r="205" spans="1:17" x14ac:dyDescent="0.25">
      <c r="A205" s="1"/>
      <c r="B205" s="1"/>
      <c r="C205" s="1"/>
      <c r="D205" s="179"/>
      <c r="E205" s="179"/>
      <c r="F205" s="166"/>
      <c r="G205" s="179"/>
      <c r="H205" s="42" t="s">
        <v>150</v>
      </c>
      <c r="I205" s="220"/>
    </row>
    <row r="206" spans="1:17" ht="15.75" x14ac:dyDescent="0.25">
      <c r="A206" s="1"/>
      <c r="B206" s="1"/>
      <c r="C206" s="1"/>
      <c r="D206" s="269" t="s">
        <v>217</v>
      </c>
      <c r="E206" s="269"/>
      <c r="F206" s="269"/>
      <c r="G206" s="217"/>
      <c r="H206" s="217"/>
      <c r="I206" s="218"/>
      <c r="L206" s="269" t="s">
        <v>218</v>
      </c>
      <c r="M206" s="269"/>
      <c r="N206" s="269"/>
    </row>
    <row r="207" spans="1:17" x14ac:dyDescent="0.25">
      <c r="A207" s="1"/>
      <c r="B207" s="1"/>
      <c r="C207" s="1"/>
      <c r="D207" s="233" t="s">
        <v>147</v>
      </c>
      <c r="E207" s="233"/>
      <c r="F207" s="233"/>
      <c r="G207" s="221"/>
      <c r="H207" s="221"/>
      <c r="I207" s="221"/>
      <c r="K207" s="221"/>
      <c r="L207" s="270" t="s">
        <v>219</v>
      </c>
      <c r="M207" s="270"/>
      <c r="N207" s="270"/>
    </row>
    <row r="208" spans="1:17" x14ac:dyDescent="0.25">
      <c r="O208" s="1"/>
    </row>
    <row r="210" spans="6:16" x14ac:dyDescent="0.25">
      <c r="O210" s="172"/>
    </row>
    <row r="211" spans="6:16" x14ac:dyDescent="0.25">
      <c r="O211" s="172"/>
      <c r="P211" s="169"/>
    </row>
    <row r="212" spans="6:16" x14ac:dyDescent="0.25">
      <c r="P212" s="169"/>
    </row>
    <row r="214" spans="6:16" x14ac:dyDescent="0.25">
      <c r="O214" s="172"/>
    </row>
    <row r="223" spans="6:16" x14ac:dyDescent="0.25">
      <c r="F223" s="1"/>
      <c r="G223" s="1"/>
      <c r="H223" s="1"/>
      <c r="I223" s="1"/>
    </row>
    <row r="233" spans="6:9" x14ac:dyDescent="0.25">
      <c r="F233" s="1"/>
      <c r="G233" s="1"/>
      <c r="H233" s="1"/>
      <c r="I233" s="173"/>
    </row>
    <row r="234" spans="6:9" x14ac:dyDescent="0.25">
      <c r="F234" s="1"/>
      <c r="G234" s="1"/>
      <c r="H234" s="1"/>
      <c r="I234" s="173"/>
    </row>
    <row r="235" spans="6:9" x14ac:dyDescent="0.25">
      <c r="F235" s="1"/>
      <c r="G235" s="1"/>
      <c r="H235" s="1"/>
      <c r="I235" s="173"/>
    </row>
    <row r="236" spans="6:9" x14ac:dyDescent="0.25">
      <c r="F236" s="1"/>
      <c r="G236" s="1"/>
      <c r="H236" s="1"/>
      <c r="I236" s="173"/>
    </row>
    <row r="237" spans="6:9" x14ac:dyDescent="0.25">
      <c r="F237" s="119"/>
      <c r="G237" s="1"/>
      <c r="H237" s="1"/>
      <c r="I237" s="173"/>
    </row>
    <row r="238" spans="6:9" x14ac:dyDescent="0.25">
      <c r="F238" s="1"/>
      <c r="G238" s="1"/>
      <c r="H238" s="1"/>
      <c r="I238" s="173"/>
    </row>
    <row r="239" spans="6:9" x14ac:dyDescent="0.25">
      <c r="F239" s="1"/>
      <c r="G239" s="1"/>
      <c r="H239" s="1"/>
      <c r="I239" s="173"/>
    </row>
    <row r="240" spans="6:9" x14ac:dyDescent="0.25">
      <c r="F240" s="119"/>
      <c r="G240" s="1"/>
      <c r="H240" s="1"/>
      <c r="I240" s="173"/>
    </row>
    <row r="241" spans="6:9" x14ac:dyDescent="0.25">
      <c r="F241" s="1"/>
      <c r="G241" s="1"/>
      <c r="H241" s="1"/>
      <c r="I241" s="173"/>
    </row>
    <row r="242" spans="6:9" x14ac:dyDescent="0.25">
      <c r="F242" s="119"/>
      <c r="G242" s="1"/>
      <c r="H242" s="1"/>
      <c r="I242" s="173"/>
    </row>
  </sheetData>
  <mergeCells count="164">
    <mergeCell ref="D206:F206"/>
    <mergeCell ref="L206:N206"/>
    <mergeCell ref="D207:F207"/>
    <mergeCell ref="L207:N207"/>
    <mergeCell ref="Q194:Q196"/>
    <mergeCell ref="C195:C196"/>
    <mergeCell ref="D195:D196"/>
    <mergeCell ref="E195:E196"/>
    <mergeCell ref="K195:K196"/>
    <mergeCell ref="L195:L196"/>
    <mergeCell ref="M195:M196"/>
    <mergeCell ref="N195:N196"/>
    <mergeCell ref="O195:O196"/>
    <mergeCell ref="F191:I191"/>
    <mergeCell ref="F192:I192"/>
    <mergeCell ref="J192:P192"/>
    <mergeCell ref="F194:F196"/>
    <mergeCell ref="G194:G196"/>
    <mergeCell ref="I194:I196"/>
    <mergeCell ref="J194:J196"/>
    <mergeCell ref="N194:O194"/>
    <mergeCell ref="P194:P196"/>
    <mergeCell ref="D180:F180"/>
    <mergeCell ref="L180:N180"/>
    <mergeCell ref="D184:F184"/>
    <mergeCell ref="L184:N184"/>
    <mergeCell ref="D185:F185"/>
    <mergeCell ref="L185:N185"/>
    <mergeCell ref="Q162:Q164"/>
    <mergeCell ref="C163:C164"/>
    <mergeCell ref="D163:D164"/>
    <mergeCell ref="E163:E164"/>
    <mergeCell ref="K163:K164"/>
    <mergeCell ref="L163:L164"/>
    <mergeCell ref="M163:M164"/>
    <mergeCell ref="N163:N164"/>
    <mergeCell ref="O163:O164"/>
    <mergeCell ref="F160:I160"/>
    <mergeCell ref="J160:P160"/>
    <mergeCell ref="F161:I161"/>
    <mergeCell ref="J161:P161"/>
    <mergeCell ref="F162:F164"/>
    <mergeCell ref="G162:G164"/>
    <mergeCell ref="I162:I164"/>
    <mergeCell ref="J162:J164"/>
    <mergeCell ref="N162:O162"/>
    <mergeCell ref="P162:P164"/>
    <mergeCell ref="Q136:Q138"/>
    <mergeCell ref="C137:C138"/>
    <mergeCell ref="D137:D138"/>
    <mergeCell ref="E137:E138"/>
    <mergeCell ref="K137:K138"/>
    <mergeCell ref="L137:L138"/>
    <mergeCell ref="M137:M138"/>
    <mergeCell ref="N137:N138"/>
    <mergeCell ref="O137:O138"/>
    <mergeCell ref="F134:I134"/>
    <mergeCell ref="J134:P134"/>
    <mergeCell ref="F135:I135"/>
    <mergeCell ref="J135:P135"/>
    <mergeCell ref="F136:F138"/>
    <mergeCell ref="G136:G138"/>
    <mergeCell ref="I136:I138"/>
    <mergeCell ref="J136:J138"/>
    <mergeCell ref="N136:O136"/>
    <mergeCell ref="P136:P138"/>
    <mergeCell ref="J107:J109"/>
    <mergeCell ref="N107:O107"/>
    <mergeCell ref="P107:P109"/>
    <mergeCell ref="Q107:Q109"/>
    <mergeCell ref="K108:K109"/>
    <mergeCell ref="L108:L109"/>
    <mergeCell ref="M108:M109"/>
    <mergeCell ref="N108:N109"/>
    <mergeCell ref="O108:O109"/>
    <mergeCell ref="C107:C109"/>
    <mergeCell ref="D107:D109"/>
    <mergeCell ref="E107:E109"/>
    <mergeCell ref="F107:F109"/>
    <mergeCell ref="G107:G109"/>
    <mergeCell ref="I107:I109"/>
    <mergeCell ref="F103:I103"/>
    <mergeCell ref="J103:P103"/>
    <mergeCell ref="F104:I104"/>
    <mergeCell ref="F105:I105"/>
    <mergeCell ref="J105:P105"/>
    <mergeCell ref="F106:I106"/>
    <mergeCell ref="I78:I80"/>
    <mergeCell ref="J78:J80"/>
    <mergeCell ref="N78:O78"/>
    <mergeCell ref="P78:P80"/>
    <mergeCell ref="Q78:Q80"/>
    <mergeCell ref="K79:K80"/>
    <mergeCell ref="L79:L80"/>
    <mergeCell ref="M79:M80"/>
    <mergeCell ref="N79:N80"/>
    <mergeCell ref="O79:O80"/>
    <mergeCell ref="F74:I74"/>
    <mergeCell ref="F75:I75"/>
    <mergeCell ref="F76:I76"/>
    <mergeCell ref="J76:P76"/>
    <mergeCell ref="F77:I77"/>
    <mergeCell ref="C78:C80"/>
    <mergeCell ref="D78:D80"/>
    <mergeCell ref="E78:E80"/>
    <mergeCell ref="F78:F80"/>
    <mergeCell ref="G78:G80"/>
    <mergeCell ref="J51:J53"/>
    <mergeCell ref="N51:O51"/>
    <mergeCell ref="P51:P53"/>
    <mergeCell ref="Q51:Q53"/>
    <mergeCell ref="K52:K53"/>
    <mergeCell ref="L52:L53"/>
    <mergeCell ref="M52:M53"/>
    <mergeCell ref="N52:N53"/>
    <mergeCell ref="O52:O53"/>
    <mergeCell ref="F50:I50"/>
    <mergeCell ref="C51:C53"/>
    <mergeCell ref="D51:D53"/>
    <mergeCell ref="E51:E53"/>
    <mergeCell ref="F51:F53"/>
    <mergeCell ref="G51:G53"/>
    <mergeCell ref="I51:I53"/>
    <mergeCell ref="O31:O32"/>
    <mergeCell ref="P31:P32"/>
    <mergeCell ref="Q31:Q32"/>
    <mergeCell ref="F48:I48"/>
    <mergeCell ref="F49:I49"/>
    <mergeCell ref="J49:P49"/>
    <mergeCell ref="I31:I32"/>
    <mergeCell ref="J31:J32"/>
    <mergeCell ref="K31:K32"/>
    <mergeCell ref="L31:L32"/>
    <mergeCell ref="M31:M32"/>
    <mergeCell ref="N31:N32"/>
    <mergeCell ref="F28:I28"/>
    <mergeCell ref="F29:I29"/>
    <mergeCell ref="J29:P29"/>
    <mergeCell ref="F30:I30"/>
    <mergeCell ref="C31:C32"/>
    <mergeCell ref="D31:D32"/>
    <mergeCell ref="E31:E32"/>
    <mergeCell ref="F31:F32"/>
    <mergeCell ref="G31:G32"/>
    <mergeCell ref="H31:H32"/>
    <mergeCell ref="Q6:Q8"/>
    <mergeCell ref="C7:C8"/>
    <mergeCell ref="D7:D8"/>
    <mergeCell ref="E7:E8"/>
    <mergeCell ref="J7:J8"/>
    <mergeCell ref="K7:K8"/>
    <mergeCell ref="L7:L8"/>
    <mergeCell ref="M7:M8"/>
    <mergeCell ref="N7:N8"/>
    <mergeCell ref="O7:O8"/>
    <mergeCell ref="F4:I4"/>
    <mergeCell ref="J4:P4"/>
    <mergeCell ref="F5:I5"/>
    <mergeCell ref="J5:P5"/>
    <mergeCell ref="F6:F8"/>
    <mergeCell ref="G6:G8"/>
    <mergeCell ref="I6:I8"/>
    <mergeCell ref="N6:O6"/>
    <mergeCell ref="P6:P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2"/>
  <sheetViews>
    <sheetView workbookViewId="0">
      <selection activeCell="H198" sqref="H198"/>
    </sheetView>
  </sheetViews>
  <sheetFormatPr baseColWidth="10" defaultRowHeight="15" x14ac:dyDescent="0.25"/>
  <cols>
    <col min="1" max="1" width="3" customWidth="1"/>
    <col min="2" max="2" width="1.5703125" customWidth="1"/>
    <col min="3" max="3" width="8.7109375" customWidth="1"/>
    <col min="4" max="4" width="9.140625" customWidth="1"/>
    <col min="5" max="5" width="7.85546875" customWidth="1"/>
    <col min="6" max="6" width="36.42578125" customWidth="1"/>
    <col min="7" max="8" width="17.7109375" customWidth="1"/>
    <col min="9" max="9" width="22.85546875" customWidth="1"/>
    <col min="10" max="10" width="11" customWidth="1"/>
    <col min="11" max="11" width="14" customWidth="1"/>
    <col min="12" max="12" width="11.5703125" bestFit="1" customWidth="1"/>
    <col min="13" max="13" width="12.7109375" bestFit="1" customWidth="1"/>
    <col min="14" max="15" width="11.5703125" bestFit="1" customWidth="1"/>
    <col min="16" max="16" width="13.140625" customWidth="1"/>
    <col min="17" max="17" width="40.140625" customWidth="1"/>
  </cols>
  <sheetData>
    <row r="1" spans="3:17" x14ac:dyDescent="0.25">
      <c r="C1" s="1"/>
      <c r="D1" s="1"/>
      <c r="E1" s="1"/>
      <c r="F1" s="1"/>
      <c r="G1" s="2"/>
      <c r="H1" s="2"/>
      <c r="I1" s="1"/>
      <c r="J1" s="1"/>
      <c r="K1" s="1"/>
      <c r="L1" s="3"/>
      <c r="M1" s="1"/>
      <c r="N1" s="1"/>
      <c r="O1" s="1"/>
      <c r="P1" s="1"/>
      <c r="Q1" s="1"/>
    </row>
    <row r="2" spans="3:17" x14ac:dyDescent="0.25">
      <c r="C2" s="1"/>
      <c r="D2" s="1"/>
      <c r="E2" s="1"/>
      <c r="F2" s="1"/>
      <c r="G2" s="2"/>
      <c r="H2" s="2"/>
      <c r="I2" s="1"/>
      <c r="J2" s="1"/>
      <c r="K2" s="1"/>
      <c r="L2" s="3"/>
      <c r="M2" s="1"/>
      <c r="N2" s="1"/>
      <c r="O2" s="1"/>
      <c r="P2" s="1"/>
      <c r="Q2" s="1"/>
    </row>
    <row r="3" spans="3:17" x14ac:dyDescent="0.25">
      <c r="C3" s="1"/>
      <c r="D3" s="1"/>
      <c r="E3" s="1"/>
      <c r="F3" s="1"/>
      <c r="G3" s="2"/>
      <c r="H3" s="2"/>
      <c r="I3" s="1"/>
      <c r="J3" s="1"/>
      <c r="K3" s="1"/>
      <c r="L3" s="3"/>
      <c r="M3" s="1"/>
      <c r="N3" s="1"/>
      <c r="O3" s="1"/>
      <c r="P3" s="1"/>
      <c r="Q3" s="1"/>
    </row>
    <row r="4" spans="3:17" ht="20.100000000000001" customHeight="1" x14ac:dyDescent="0.25">
      <c r="C4" s="4"/>
      <c r="D4" s="4"/>
      <c r="E4" s="4"/>
      <c r="F4" s="232" t="s">
        <v>0</v>
      </c>
      <c r="G4" s="232"/>
      <c r="H4" s="232"/>
      <c r="I4" s="232"/>
      <c r="J4" s="232" t="s">
        <v>233</v>
      </c>
      <c r="K4" s="232"/>
      <c r="L4" s="232"/>
      <c r="M4" s="232"/>
      <c r="N4" s="232"/>
      <c r="O4" s="232"/>
      <c r="P4" s="232"/>
      <c r="Q4" s="4"/>
    </row>
    <row r="5" spans="3:17" ht="20.100000000000001" customHeight="1" x14ac:dyDescent="0.25">
      <c r="C5" s="5"/>
      <c r="D5" s="6"/>
      <c r="E5" s="6"/>
      <c r="F5" s="232" t="s">
        <v>1</v>
      </c>
      <c r="G5" s="232"/>
      <c r="H5" s="232"/>
      <c r="I5" s="232"/>
      <c r="J5" s="233"/>
      <c r="K5" s="233"/>
      <c r="L5" s="233"/>
      <c r="M5" s="233"/>
      <c r="N5" s="233"/>
      <c r="O5" s="233"/>
      <c r="P5" s="233"/>
      <c r="Q5" s="6"/>
    </row>
    <row r="6" spans="3:17" ht="15.95" customHeight="1" x14ac:dyDescent="0.25">
      <c r="C6" s="7"/>
      <c r="D6" s="7"/>
      <c r="E6" s="7"/>
      <c r="F6" s="234" t="s">
        <v>2</v>
      </c>
      <c r="G6" s="237" t="s">
        <v>3</v>
      </c>
      <c r="H6" s="228"/>
      <c r="I6" s="237" t="s">
        <v>4</v>
      </c>
      <c r="J6" s="8"/>
      <c r="K6" s="9" t="s">
        <v>5</v>
      </c>
      <c r="L6" s="10"/>
      <c r="M6" s="9"/>
      <c r="N6" s="240"/>
      <c r="O6" s="241"/>
      <c r="P6" s="237" t="s">
        <v>6</v>
      </c>
      <c r="Q6" s="242" t="s">
        <v>7</v>
      </c>
    </row>
    <row r="7" spans="3:17" ht="15" customHeight="1" x14ac:dyDescent="0.25">
      <c r="C7" s="245" t="s">
        <v>8</v>
      </c>
      <c r="D7" s="245" t="s">
        <v>9</v>
      </c>
      <c r="E7" s="245" t="s">
        <v>10</v>
      </c>
      <c r="F7" s="235"/>
      <c r="G7" s="238"/>
      <c r="H7" s="229" t="s">
        <v>157</v>
      </c>
      <c r="I7" s="238"/>
      <c r="J7" s="247" t="s">
        <v>11</v>
      </c>
      <c r="K7" s="245" t="s">
        <v>12</v>
      </c>
      <c r="L7" s="249" t="s">
        <v>13</v>
      </c>
      <c r="M7" s="245" t="s">
        <v>14</v>
      </c>
      <c r="N7" s="245" t="s">
        <v>15</v>
      </c>
      <c r="O7" s="245" t="s">
        <v>16</v>
      </c>
      <c r="P7" s="238"/>
      <c r="Q7" s="243"/>
    </row>
    <row r="8" spans="3:17" x14ac:dyDescent="0.25">
      <c r="C8" s="246"/>
      <c r="D8" s="246"/>
      <c r="E8" s="246"/>
      <c r="F8" s="236"/>
      <c r="G8" s="239"/>
      <c r="H8" s="230"/>
      <c r="I8" s="239"/>
      <c r="J8" s="248"/>
      <c r="K8" s="246"/>
      <c r="L8" s="250"/>
      <c r="M8" s="246"/>
      <c r="N8" s="246"/>
      <c r="O8" s="246"/>
      <c r="P8" s="239"/>
      <c r="Q8" s="244"/>
    </row>
    <row r="9" spans="3:17" ht="35.1" customHeight="1" x14ac:dyDescent="0.3">
      <c r="C9" s="11">
        <v>1000</v>
      </c>
      <c r="D9" s="11">
        <v>1100</v>
      </c>
      <c r="E9" s="11">
        <v>113</v>
      </c>
      <c r="F9" s="180" t="s">
        <v>152</v>
      </c>
      <c r="G9" s="12" t="s">
        <v>17</v>
      </c>
      <c r="H9" s="181"/>
      <c r="I9" s="181"/>
      <c r="J9" s="11">
        <v>15</v>
      </c>
      <c r="K9" s="14">
        <v>18911</v>
      </c>
      <c r="L9" s="15">
        <v>0</v>
      </c>
      <c r="M9" s="14">
        <f>K9+L9</f>
        <v>18911</v>
      </c>
      <c r="N9" s="14">
        <v>3319</v>
      </c>
      <c r="O9" s="16">
        <v>3319</v>
      </c>
      <c r="P9" s="16">
        <f>M9-O9</f>
        <v>15592</v>
      </c>
      <c r="Q9" s="17"/>
    </row>
    <row r="10" spans="3:17" ht="35.1" customHeight="1" x14ac:dyDescent="0.25">
      <c r="C10" s="11">
        <v>1000</v>
      </c>
      <c r="D10" s="11">
        <v>1100</v>
      </c>
      <c r="E10" s="11">
        <v>113</v>
      </c>
      <c r="F10" s="222" t="s">
        <v>153</v>
      </c>
      <c r="G10" s="18" t="s">
        <v>18</v>
      </c>
      <c r="H10" s="181"/>
      <c r="I10" s="181"/>
      <c r="J10" s="11">
        <v>15</v>
      </c>
      <c r="K10" s="14">
        <v>5503.14</v>
      </c>
      <c r="L10" s="15">
        <v>0</v>
      </c>
      <c r="M10" s="14">
        <f>K10+L10</f>
        <v>5503.14</v>
      </c>
      <c r="N10" s="14">
        <v>503.14</v>
      </c>
      <c r="O10" s="16">
        <v>503.14</v>
      </c>
      <c r="P10" s="16">
        <f>M10-O10</f>
        <v>5000</v>
      </c>
      <c r="Q10" s="12"/>
    </row>
    <row r="11" spans="3:17" ht="35.1" customHeight="1" x14ac:dyDescent="0.25">
      <c r="C11" s="11">
        <v>1000</v>
      </c>
      <c r="D11" s="11">
        <v>1100</v>
      </c>
      <c r="E11" s="11">
        <v>113</v>
      </c>
      <c r="F11" s="182" t="s">
        <v>154</v>
      </c>
      <c r="G11" s="12" t="s">
        <v>19</v>
      </c>
      <c r="H11" s="181"/>
      <c r="I11" s="181"/>
      <c r="J11" s="11">
        <v>15</v>
      </c>
      <c r="K11" s="14">
        <v>2593.5</v>
      </c>
      <c r="L11" s="15">
        <v>6.5</v>
      </c>
      <c r="M11" s="14">
        <f t="shared" ref="M11:M13" si="0">K11+L11</f>
        <v>2600</v>
      </c>
      <c r="N11" s="14">
        <v>0</v>
      </c>
      <c r="O11" s="16">
        <v>0</v>
      </c>
      <c r="P11" s="16">
        <f>M11-O11</f>
        <v>2600</v>
      </c>
      <c r="Q11" s="12"/>
    </row>
    <row r="12" spans="3:17" ht="35.1" customHeight="1" x14ac:dyDescent="0.25">
      <c r="C12" s="11">
        <v>1000</v>
      </c>
      <c r="D12" s="11">
        <v>1100</v>
      </c>
      <c r="E12" s="11">
        <v>113</v>
      </c>
      <c r="F12" s="180" t="s">
        <v>155</v>
      </c>
      <c r="G12" s="12" t="s">
        <v>20</v>
      </c>
      <c r="H12" s="181"/>
      <c r="I12" s="181"/>
      <c r="J12" s="11">
        <v>15</v>
      </c>
      <c r="K12" s="14">
        <v>2584</v>
      </c>
      <c r="L12" s="15">
        <v>14</v>
      </c>
      <c r="M12" s="14">
        <f t="shared" si="0"/>
        <v>2598</v>
      </c>
      <c r="N12" s="14">
        <v>0</v>
      </c>
      <c r="O12" s="16">
        <v>0</v>
      </c>
      <c r="P12" s="16">
        <f>M12-O12</f>
        <v>2598</v>
      </c>
      <c r="Q12" s="20"/>
    </row>
    <row r="13" spans="3:17" ht="35.1" customHeight="1" x14ac:dyDescent="0.25">
      <c r="C13" s="11">
        <v>1000</v>
      </c>
      <c r="D13" s="11">
        <v>1100</v>
      </c>
      <c r="E13" s="11">
        <v>113</v>
      </c>
      <c r="F13" s="180" t="s">
        <v>156</v>
      </c>
      <c r="G13" s="12" t="s">
        <v>20</v>
      </c>
      <c r="H13" s="181"/>
      <c r="I13" s="181"/>
      <c r="J13" s="11">
        <v>15</v>
      </c>
      <c r="K13" s="14">
        <v>2584</v>
      </c>
      <c r="L13" s="15">
        <v>14</v>
      </c>
      <c r="M13" s="14">
        <f t="shared" si="0"/>
        <v>2598</v>
      </c>
      <c r="N13" s="14">
        <v>0</v>
      </c>
      <c r="O13" s="16">
        <v>0</v>
      </c>
      <c r="P13" s="16">
        <f>M13-O13</f>
        <v>2598</v>
      </c>
      <c r="Q13" s="20"/>
    </row>
    <row r="14" spans="3:17" ht="35.1" customHeight="1" x14ac:dyDescent="0.25">
      <c r="C14" s="22"/>
      <c r="D14" s="22"/>
      <c r="E14" s="22"/>
      <c r="F14" s="23" t="s">
        <v>21</v>
      </c>
      <c r="G14" s="24"/>
      <c r="H14" s="24"/>
      <c r="I14" s="25"/>
      <c r="J14" s="26"/>
      <c r="K14" s="27">
        <f t="shared" ref="K14:P14" si="1">SUM(K9:K13)</f>
        <v>32175.64</v>
      </c>
      <c r="L14" s="27">
        <f t="shared" si="1"/>
        <v>34.5</v>
      </c>
      <c r="M14" s="27">
        <f t="shared" si="1"/>
        <v>32210.14</v>
      </c>
      <c r="N14" s="27">
        <f t="shared" si="1"/>
        <v>3822.14</v>
      </c>
      <c r="O14" s="27">
        <f t="shared" si="1"/>
        <v>3822.14</v>
      </c>
      <c r="P14" s="27">
        <f t="shared" si="1"/>
        <v>28388</v>
      </c>
      <c r="Q14" s="28"/>
    </row>
    <row r="15" spans="3:17" ht="35.1" customHeight="1" x14ac:dyDescent="0.25">
      <c r="C15" s="11">
        <v>1000</v>
      </c>
      <c r="D15" s="11">
        <v>1100</v>
      </c>
      <c r="E15" s="11">
        <v>113</v>
      </c>
      <c r="F15" s="182" t="s">
        <v>159</v>
      </c>
      <c r="G15" s="18" t="s">
        <v>22</v>
      </c>
      <c r="H15" s="181"/>
      <c r="I15" s="181"/>
      <c r="J15" s="11">
        <v>15</v>
      </c>
      <c r="K15" s="16">
        <v>5224</v>
      </c>
      <c r="L15" s="29">
        <v>0</v>
      </c>
      <c r="M15" s="14">
        <f>K15+L15</f>
        <v>5224</v>
      </c>
      <c r="N15" s="16">
        <v>457</v>
      </c>
      <c r="O15" s="30">
        <v>457</v>
      </c>
      <c r="P15" s="16">
        <f>M15-O15</f>
        <v>4767</v>
      </c>
      <c r="Q15" s="31"/>
    </row>
    <row r="16" spans="3:17" ht="35.1" customHeight="1" x14ac:dyDescent="0.25">
      <c r="C16" s="22"/>
      <c r="D16" s="22"/>
      <c r="E16" s="22"/>
      <c r="F16" s="23" t="s">
        <v>23</v>
      </c>
      <c r="G16" s="32"/>
      <c r="H16" s="32"/>
      <c r="I16" s="33"/>
      <c r="J16" s="26"/>
      <c r="K16" s="27">
        <f>K15</f>
        <v>5224</v>
      </c>
      <c r="L16" s="27">
        <f t="shared" ref="L16:P16" si="2">L15</f>
        <v>0</v>
      </c>
      <c r="M16" s="27">
        <f t="shared" si="2"/>
        <v>5224</v>
      </c>
      <c r="N16" s="27">
        <f t="shared" si="2"/>
        <v>457</v>
      </c>
      <c r="O16" s="27">
        <f t="shared" si="2"/>
        <v>457</v>
      </c>
      <c r="P16" s="27">
        <f t="shared" si="2"/>
        <v>4767</v>
      </c>
      <c r="Q16" s="34"/>
    </row>
    <row r="17" spans="3:17" ht="35.1" customHeight="1" x14ac:dyDescent="0.25">
      <c r="C17" s="11">
        <v>1000</v>
      </c>
      <c r="D17" s="11">
        <v>1100</v>
      </c>
      <c r="E17" s="11">
        <v>113</v>
      </c>
      <c r="F17" s="182" t="s">
        <v>158</v>
      </c>
      <c r="G17" s="35" t="s">
        <v>24</v>
      </c>
      <c r="H17" s="181"/>
      <c r="I17" s="181"/>
      <c r="J17" s="11">
        <v>15</v>
      </c>
      <c r="K17" s="16">
        <v>7997.31</v>
      </c>
      <c r="L17" s="29">
        <v>0</v>
      </c>
      <c r="M17" s="14">
        <f>K17+L17</f>
        <v>7997.31</v>
      </c>
      <c r="N17" s="16">
        <v>997.31</v>
      </c>
      <c r="O17" s="30">
        <v>997.31</v>
      </c>
      <c r="P17" s="16">
        <f>M17-O17</f>
        <v>7000</v>
      </c>
      <c r="Q17" s="36"/>
    </row>
    <row r="18" spans="3:17" ht="35.1" customHeight="1" x14ac:dyDescent="0.25">
      <c r="C18" s="22"/>
      <c r="D18" s="22"/>
      <c r="E18" s="22"/>
      <c r="F18" s="23" t="s">
        <v>25</v>
      </c>
      <c r="G18" s="32"/>
      <c r="H18" s="32"/>
      <c r="I18" s="33"/>
      <c r="J18" s="26"/>
      <c r="K18" s="27">
        <f>K17</f>
        <v>7997.31</v>
      </c>
      <c r="L18" s="27">
        <f t="shared" ref="L18:P18" si="3">L17</f>
        <v>0</v>
      </c>
      <c r="M18" s="27">
        <f t="shared" si="3"/>
        <v>7997.31</v>
      </c>
      <c r="N18" s="27">
        <f t="shared" si="3"/>
        <v>997.31</v>
      </c>
      <c r="O18" s="27">
        <f t="shared" si="3"/>
        <v>997.31</v>
      </c>
      <c r="P18" s="27">
        <f t="shared" si="3"/>
        <v>7000</v>
      </c>
      <c r="Q18" s="34"/>
    </row>
    <row r="19" spans="3:17" ht="35.1" customHeight="1" x14ac:dyDescent="0.25">
      <c r="C19" s="11">
        <v>1000</v>
      </c>
      <c r="D19" s="11">
        <v>1100</v>
      </c>
      <c r="E19" s="11">
        <v>113</v>
      </c>
      <c r="F19" s="182" t="s">
        <v>160</v>
      </c>
      <c r="G19" s="35" t="s">
        <v>27</v>
      </c>
      <c r="H19" s="183"/>
      <c r="I19" s="183"/>
      <c r="J19" s="11">
        <v>15</v>
      </c>
      <c r="K19" s="16">
        <v>5866</v>
      </c>
      <c r="L19" s="29">
        <v>0</v>
      </c>
      <c r="M19" s="14">
        <f>K19+L19</f>
        <v>5866</v>
      </c>
      <c r="N19" s="16">
        <v>567</v>
      </c>
      <c r="O19" s="16">
        <v>567</v>
      </c>
      <c r="P19" s="16">
        <f>M19-O19</f>
        <v>5299</v>
      </c>
      <c r="Q19" s="20"/>
    </row>
    <row r="20" spans="3:17" ht="35.1" customHeight="1" x14ac:dyDescent="0.3">
      <c r="C20" s="11">
        <v>1000</v>
      </c>
      <c r="D20" s="11">
        <v>1100</v>
      </c>
      <c r="E20" s="11">
        <v>113</v>
      </c>
      <c r="F20" s="184" t="s">
        <v>26</v>
      </c>
      <c r="G20" s="18" t="s">
        <v>28</v>
      </c>
      <c r="H20" s="186"/>
      <c r="I20" s="187"/>
      <c r="J20" s="11">
        <v>15</v>
      </c>
      <c r="K20" s="16">
        <v>4659</v>
      </c>
      <c r="L20" s="29">
        <v>0</v>
      </c>
      <c r="M20" s="14">
        <f>K20+L20</f>
        <v>4659</v>
      </c>
      <c r="N20" s="16">
        <v>371</v>
      </c>
      <c r="O20" s="16">
        <v>371</v>
      </c>
      <c r="P20" s="16">
        <f>M20-O20</f>
        <v>4288</v>
      </c>
      <c r="Q20" s="37"/>
    </row>
    <row r="21" spans="3:17" ht="35.1" customHeight="1" x14ac:dyDescent="0.25">
      <c r="C21" s="22"/>
      <c r="D21" s="22"/>
      <c r="E21" s="22"/>
      <c r="F21" s="23" t="s">
        <v>29</v>
      </c>
      <c r="G21" s="32"/>
      <c r="H21" s="32"/>
      <c r="I21" s="33"/>
      <c r="J21" s="22"/>
      <c r="K21" s="27">
        <f>K19+K20</f>
        <v>10525</v>
      </c>
      <c r="L21" s="27">
        <f t="shared" ref="L21:P21" si="4">L19+L20</f>
        <v>0</v>
      </c>
      <c r="M21" s="27">
        <f t="shared" si="4"/>
        <v>10525</v>
      </c>
      <c r="N21" s="27">
        <f t="shared" si="4"/>
        <v>938</v>
      </c>
      <c r="O21" s="27">
        <f t="shared" si="4"/>
        <v>938</v>
      </c>
      <c r="P21" s="27">
        <f t="shared" si="4"/>
        <v>9587</v>
      </c>
      <c r="Q21" s="34"/>
    </row>
    <row r="22" spans="3:17" ht="35.1" customHeight="1" x14ac:dyDescent="0.25">
      <c r="C22" s="11">
        <v>1000</v>
      </c>
      <c r="D22" s="11">
        <v>1100</v>
      </c>
      <c r="E22" s="11">
        <v>113</v>
      </c>
      <c r="F22" s="182" t="s">
        <v>161</v>
      </c>
      <c r="G22" s="18" t="s">
        <v>30</v>
      </c>
      <c r="H22" s="181"/>
      <c r="I22" s="181"/>
      <c r="J22" s="11">
        <v>15</v>
      </c>
      <c r="K22" s="16">
        <v>5224</v>
      </c>
      <c r="L22" s="29">
        <v>0</v>
      </c>
      <c r="M22" s="14">
        <f>K22+L22</f>
        <v>5224</v>
      </c>
      <c r="N22" s="16">
        <v>458</v>
      </c>
      <c r="O22" s="30">
        <v>458</v>
      </c>
      <c r="P22" s="16">
        <f>M22-O22</f>
        <v>4766</v>
      </c>
      <c r="Q22" s="20"/>
    </row>
    <row r="23" spans="3:17" ht="35.1" customHeight="1" x14ac:dyDescent="0.25">
      <c r="C23" s="23"/>
      <c r="D23" s="23"/>
      <c r="E23" s="23"/>
      <c r="F23" s="23" t="s">
        <v>31</v>
      </c>
      <c r="G23" s="24"/>
      <c r="H23" s="24"/>
      <c r="I23" s="25"/>
      <c r="J23" s="26"/>
      <c r="K23" s="27">
        <f>K22</f>
        <v>5224</v>
      </c>
      <c r="L23" s="27">
        <f t="shared" ref="L23:P23" si="5">L22</f>
        <v>0</v>
      </c>
      <c r="M23" s="27">
        <f t="shared" si="5"/>
        <v>5224</v>
      </c>
      <c r="N23" s="27">
        <f t="shared" si="5"/>
        <v>458</v>
      </c>
      <c r="O23" s="27">
        <f t="shared" si="5"/>
        <v>458</v>
      </c>
      <c r="P23" s="27">
        <f t="shared" si="5"/>
        <v>4766</v>
      </c>
      <c r="Q23" s="28"/>
    </row>
    <row r="24" spans="3:17" ht="35.1" customHeight="1" x14ac:dyDescent="0.3">
      <c r="C24" s="11">
        <v>1000</v>
      </c>
      <c r="D24" s="11">
        <v>1100</v>
      </c>
      <c r="E24" s="11">
        <v>113</v>
      </c>
      <c r="F24" s="180" t="s">
        <v>162</v>
      </c>
      <c r="G24" s="12" t="s">
        <v>32</v>
      </c>
      <c r="H24" s="181"/>
      <c r="I24" s="181"/>
      <c r="J24" s="11">
        <v>15</v>
      </c>
      <c r="K24" s="16">
        <v>10925</v>
      </c>
      <c r="L24" s="29">
        <v>0</v>
      </c>
      <c r="M24" s="16">
        <f>K24+L24</f>
        <v>10925</v>
      </c>
      <c r="N24" s="16">
        <v>1613</v>
      </c>
      <c r="O24" s="30">
        <v>1613</v>
      </c>
      <c r="P24" s="16">
        <f>M24-O24</f>
        <v>9312</v>
      </c>
      <c r="Q24" s="37"/>
    </row>
    <row r="25" spans="3:17" ht="35.1" customHeight="1" x14ac:dyDescent="0.25">
      <c r="C25" s="11">
        <v>1000</v>
      </c>
      <c r="D25" s="11">
        <v>1100</v>
      </c>
      <c r="E25" s="11">
        <v>113</v>
      </c>
      <c r="F25" s="180" t="s">
        <v>163</v>
      </c>
      <c r="G25" s="12" t="s">
        <v>33</v>
      </c>
      <c r="H25" s="181"/>
      <c r="I25" s="181"/>
      <c r="J25" s="11">
        <v>15</v>
      </c>
      <c r="K25" s="14">
        <v>2593.5</v>
      </c>
      <c r="L25" s="15">
        <v>6.5</v>
      </c>
      <c r="M25" s="14">
        <f t="shared" ref="M25" si="6">K25+L25</f>
        <v>2600</v>
      </c>
      <c r="N25" s="14">
        <v>0</v>
      </c>
      <c r="O25" s="16">
        <v>0</v>
      </c>
      <c r="P25" s="16">
        <f>M25-O25</f>
        <v>2600</v>
      </c>
      <c r="Q25" s="20"/>
    </row>
    <row r="26" spans="3:17" ht="35.1" customHeight="1" x14ac:dyDescent="0.25">
      <c r="C26" s="23"/>
      <c r="D26" s="23"/>
      <c r="E26" s="23"/>
      <c r="F26" s="23" t="s">
        <v>34</v>
      </c>
      <c r="G26" s="24"/>
      <c r="H26" s="24"/>
      <c r="I26" s="25"/>
      <c r="J26" s="26"/>
      <c r="K26" s="27">
        <f>SUM(K24:K25)</f>
        <v>13518.5</v>
      </c>
      <c r="L26" s="27">
        <f>L24+L25</f>
        <v>6.5</v>
      </c>
      <c r="M26" s="27">
        <f>SUM(M24:M25)</f>
        <v>13525</v>
      </c>
      <c r="N26" s="27">
        <f>SUM(N24:N25)</f>
        <v>1613</v>
      </c>
      <c r="O26" s="27">
        <f>SUM(O24:O25)</f>
        <v>1613</v>
      </c>
      <c r="P26" s="27">
        <f>SUM(P24:P25)</f>
        <v>11912</v>
      </c>
      <c r="Q26" s="28"/>
    </row>
    <row r="27" spans="3:17" x14ac:dyDescent="0.25">
      <c r="C27" s="38"/>
      <c r="D27" s="38"/>
      <c r="E27" s="38"/>
      <c r="F27" s="39"/>
      <c r="G27" s="40"/>
      <c r="H27" s="40"/>
      <c r="I27" s="41"/>
      <c r="J27" s="42"/>
      <c r="K27" s="42"/>
      <c r="L27" s="43"/>
      <c r="M27" s="42"/>
      <c r="N27" s="42"/>
      <c r="O27" s="42"/>
      <c r="P27" s="42"/>
      <c r="Q27" s="44"/>
    </row>
    <row r="28" spans="3:17" ht="18" x14ac:dyDescent="0.25">
      <c r="C28" s="38"/>
      <c r="D28" s="38"/>
      <c r="E28" s="38"/>
      <c r="F28" s="232" t="s">
        <v>0</v>
      </c>
      <c r="G28" s="232"/>
      <c r="H28" s="232"/>
      <c r="I28" s="232"/>
      <c r="J28" s="42"/>
      <c r="K28" s="42"/>
      <c r="L28" s="43"/>
      <c r="M28" s="42"/>
      <c r="N28" s="42"/>
      <c r="O28" s="42"/>
      <c r="P28" s="42"/>
      <c r="Q28" s="44"/>
    </row>
    <row r="29" spans="3:17" ht="18" x14ac:dyDescent="0.25">
      <c r="C29" s="4"/>
      <c r="D29" s="2"/>
      <c r="E29" s="2"/>
      <c r="F29" s="232" t="s">
        <v>1</v>
      </c>
      <c r="G29" s="232"/>
      <c r="H29" s="232"/>
      <c r="I29" s="232"/>
      <c r="J29" s="232" t="s">
        <v>225</v>
      </c>
      <c r="K29" s="232"/>
      <c r="L29" s="232"/>
      <c r="M29" s="232"/>
      <c r="N29" s="232"/>
      <c r="O29" s="232"/>
      <c r="P29" s="232"/>
      <c r="Q29" s="2"/>
    </row>
    <row r="30" spans="3:17" ht="18" x14ac:dyDescent="0.25">
      <c r="C30" s="5"/>
      <c r="D30" s="2"/>
      <c r="E30" s="2"/>
      <c r="F30" s="251"/>
      <c r="G30" s="251"/>
      <c r="H30" s="251"/>
      <c r="I30" s="251"/>
      <c r="J30" s="45"/>
      <c r="K30" s="45"/>
      <c r="L30" s="46"/>
      <c r="M30" s="45"/>
      <c r="N30" s="45"/>
      <c r="O30" s="45"/>
      <c r="P30" s="45"/>
      <c r="Q30" s="2"/>
    </row>
    <row r="31" spans="3:17" ht="15" customHeight="1" x14ac:dyDescent="0.25">
      <c r="C31" s="245" t="s">
        <v>8</v>
      </c>
      <c r="D31" s="245" t="s">
        <v>9</v>
      </c>
      <c r="E31" s="252" t="s">
        <v>10</v>
      </c>
      <c r="F31" s="242" t="s">
        <v>2</v>
      </c>
      <c r="G31" s="237" t="s">
        <v>35</v>
      </c>
      <c r="H31" s="237" t="s">
        <v>157</v>
      </c>
      <c r="I31" s="237" t="s">
        <v>4</v>
      </c>
      <c r="J31" s="255" t="s">
        <v>11</v>
      </c>
      <c r="K31" s="245" t="s">
        <v>12</v>
      </c>
      <c r="L31" s="249" t="s">
        <v>36</v>
      </c>
      <c r="M31" s="242" t="s">
        <v>37</v>
      </c>
      <c r="N31" s="245" t="s">
        <v>15</v>
      </c>
      <c r="O31" s="252" t="s">
        <v>16</v>
      </c>
      <c r="P31" s="258" t="s">
        <v>6</v>
      </c>
      <c r="Q31" s="254" t="s">
        <v>7</v>
      </c>
    </row>
    <row r="32" spans="3:17" x14ac:dyDescent="0.25">
      <c r="C32" s="246"/>
      <c r="D32" s="246"/>
      <c r="E32" s="253"/>
      <c r="F32" s="244"/>
      <c r="G32" s="239"/>
      <c r="H32" s="239"/>
      <c r="I32" s="239"/>
      <c r="J32" s="256"/>
      <c r="K32" s="246"/>
      <c r="L32" s="250"/>
      <c r="M32" s="244"/>
      <c r="N32" s="246"/>
      <c r="O32" s="253"/>
      <c r="P32" s="258"/>
      <c r="Q32" s="254"/>
    </row>
    <row r="33" spans="3:17" ht="35.1" customHeight="1" x14ac:dyDescent="0.25">
      <c r="C33" s="47">
        <v>1000</v>
      </c>
      <c r="D33" s="47">
        <v>1100</v>
      </c>
      <c r="E33" s="47">
        <v>113</v>
      </c>
      <c r="F33" s="188" t="s">
        <v>164</v>
      </c>
      <c r="G33" s="48" t="s">
        <v>38</v>
      </c>
      <c r="H33" s="181"/>
      <c r="I33" s="181"/>
      <c r="J33" s="47">
        <v>15</v>
      </c>
      <c r="K33" s="16">
        <v>7997.31</v>
      </c>
      <c r="L33" s="29">
        <v>0</v>
      </c>
      <c r="M33" s="14">
        <f>K33+L33</f>
        <v>7997.31</v>
      </c>
      <c r="N33" s="16">
        <v>997.31</v>
      </c>
      <c r="O33" s="30">
        <v>997.31</v>
      </c>
      <c r="P33" s="16">
        <f>M33-O33</f>
        <v>7000</v>
      </c>
      <c r="Q33" s="52"/>
    </row>
    <row r="34" spans="3:17" ht="35.1" customHeight="1" x14ac:dyDescent="0.25">
      <c r="C34" s="11">
        <v>1000</v>
      </c>
      <c r="D34" s="11">
        <v>1100</v>
      </c>
      <c r="E34" s="11">
        <v>113</v>
      </c>
      <c r="F34" s="53"/>
      <c r="G34" s="12" t="s">
        <v>39</v>
      </c>
      <c r="H34" s="12"/>
      <c r="I34" s="189"/>
      <c r="J34" s="11"/>
      <c r="K34" s="14"/>
      <c r="L34" s="54"/>
      <c r="M34" s="14">
        <v>0</v>
      </c>
      <c r="N34" s="14"/>
      <c r="O34" s="14"/>
      <c r="P34" s="14">
        <v>0</v>
      </c>
      <c r="Q34" s="20"/>
    </row>
    <row r="35" spans="3:17" ht="35.1" customHeight="1" x14ac:dyDescent="0.25">
      <c r="C35" s="23"/>
      <c r="D35" s="23"/>
      <c r="E35" s="23"/>
      <c r="F35" s="23" t="s">
        <v>40</v>
      </c>
      <c r="G35" s="24"/>
      <c r="H35" s="24"/>
      <c r="I35" s="25"/>
      <c r="J35" s="26"/>
      <c r="K35" s="27">
        <f>K33+K34</f>
        <v>7997.31</v>
      </c>
      <c r="L35" s="27">
        <f t="shared" ref="L35:P35" si="7">L33+L34</f>
        <v>0</v>
      </c>
      <c r="M35" s="27">
        <f t="shared" si="7"/>
        <v>7997.31</v>
      </c>
      <c r="N35" s="27">
        <f t="shared" si="7"/>
        <v>997.31</v>
      </c>
      <c r="O35" s="27">
        <f t="shared" si="7"/>
        <v>997.31</v>
      </c>
      <c r="P35" s="27">
        <f t="shared" si="7"/>
        <v>7000</v>
      </c>
      <c r="Q35" s="28"/>
    </row>
    <row r="36" spans="3:17" ht="35.1" customHeight="1" x14ac:dyDescent="0.25">
      <c r="C36" s="55">
        <v>1000</v>
      </c>
      <c r="D36" s="56">
        <v>1100</v>
      </c>
      <c r="E36" s="56">
        <v>113</v>
      </c>
      <c r="F36" s="190" t="s">
        <v>165</v>
      </c>
      <c r="G36" s="56" t="s">
        <v>41</v>
      </c>
      <c r="H36" s="181"/>
      <c r="I36" s="181"/>
      <c r="J36" s="11">
        <v>15</v>
      </c>
      <c r="K36" s="14">
        <v>6252</v>
      </c>
      <c r="L36" s="54">
        <v>0</v>
      </c>
      <c r="M36" s="14">
        <f>K36+L36</f>
        <v>6252</v>
      </c>
      <c r="N36" s="14">
        <v>636</v>
      </c>
      <c r="O36" s="14">
        <v>636</v>
      </c>
      <c r="P36" s="14">
        <f>M36-O36</f>
        <v>5616</v>
      </c>
      <c r="Q36" s="231"/>
    </row>
    <row r="37" spans="3:17" ht="35.1" customHeight="1" x14ac:dyDescent="0.25">
      <c r="C37" s="55">
        <v>1000</v>
      </c>
      <c r="D37" s="56">
        <v>1100</v>
      </c>
      <c r="E37" s="56">
        <v>113</v>
      </c>
      <c r="F37" s="191" t="s">
        <v>42</v>
      </c>
      <c r="G37" s="56" t="s">
        <v>43</v>
      </c>
      <c r="H37" s="192"/>
      <c r="I37" s="56"/>
      <c r="J37" s="11">
        <v>15</v>
      </c>
      <c r="K37" s="16">
        <v>2255.39</v>
      </c>
      <c r="L37" s="58">
        <v>44.61</v>
      </c>
      <c r="M37" s="14">
        <f>K37+L37</f>
        <v>2300</v>
      </c>
      <c r="N37" s="16"/>
      <c r="O37" s="16"/>
      <c r="P37" s="14">
        <v>2300</v>
      </c>
      <c r="Q37" s="231"/>
    </row>
    <row r="38" spans="3:17" ht="35.1" customHeight="1" x14ac:dyDescent="0.25">
      <c r="C38" s="59"/>
      <c r="D38" s="59"/>
      <c r="E38" s="59"/>
      <c r="F38" s="23" t="s">
        <v>44</v>
      </c>
      <c r="G38" s="24"/>
      <c r="H38" s="24"/>
      <c r="I38" s="25"/>
      <c r="J38" s="60"/>
      <c r="K38" s="27">
        <f>K36+K37</f>
        <v>8507.39</v>
      </c>
      <c r="L38" s="27">
        <f t="shared" ref="L38:O38" si="8">L36+L37</f>
        <v>44.61</v>
      </c>
      <c r="M38" s="27">
        <f t="shared" si="8"/>
        <v>8552</v>
      </c>
      <c r="N38" s="27">
        <f t="shared" si="8"/>
        <v>636</v>
      </c>
      <c r="O38" s="27">
        <f t="shared" si="8"/>
        <v>636</v>
      </c>
      <c r="P38" s="27">
        <f>P36+P37</f>
        <v>7916</v>
      </c>
      <c r="Q38" s="28"/>
    </row>
    <row r="39" spans="3:17" ht="35.1" customHeight="1" x14ac:dyDescent="0.25">
      <c r="C39" s="61">
        <v>1000</v>
      </c>
      <c r="D39" s="61">
        <v>1100</v>
      </c>
      <c r="E39" s="61">
        <v>113</v>
      </c>
      <c r="F39" s="180" t="s">
        <v>166</v>
      </c>
      <c r="G39" s="62" t="s">
        <v>45</v>
      </c>
      <c r="H39" s="181"/>
      <c r="I39" s="181"/>
      <c r="J39" s="61">
        <v>15</v>
      </c>
      <c r="K39" s="16">
        <v>5866</v>
      </c>
      <c r="L39" s="29">
        <v>0</v>
      </c>
      <c r="M39" s="16">
        <f>K39+L39</f>
        <v>5866</v>
      </c>
      <c r="N39" s="16">
        <v>567</v>
      </c>
      <c r="O39" s="16">
        <v>567</v>
      </c>
      <c r="P39" s="16">
        <f>M39-O39</f>
        <v>5299</v>
      </c>
      <c r="Q39" s="63"/>
    </row>
    <row r="40" spans="3:17" ht="35.1" customHeight="1" x14ac:dyDescent="0.25">
      <c r="C40" s="11">
        <v>1000</v>
      </c>
      <c r="D40" s="11">
        <v>1100</v>
      </c>
      <c r="E40" s="11">
        <v>113</v>
      </c>
      <c r="F40" s="180" t="s">
        <v>167</v>
      </c>
      <c r="G40" s="12" t="s">
        <v>46</v>
      </c>
      <c r="H40" s="181"/>
      <c r="I40" s="181"/>
      <c r="J40" s="11">
        <v>12</v>
      </c>
      <c r="K40" s="16">
        <v>3607.76</v>
      </c>
      <c r="L40" s="29">
        <v>0</v>
      </c>
      <c r="M40" s="16">
        <f t="shared" ref="M40:M41" si="9">K40+L40</f>
        <v>3607.76</v>
      </c>
      <c r="N40" s="16">
        <v>284.56</v>
      </c>
      <c r="O40" s="16">
        <v>284.56</v>
      </c>
      <c r="P40" s="16">
        <f>M40-O40</f>
        <v>3323.2000000000003</v>
      </c>
      <c r="Q40" s="20"/>
    </row>
    <row r="41" spans="3:17" ht="35.1" customHeight="1" x14ac:dyDescent="0.25">
      <c r="C41" s="11">
        <v>1000</v>
      </c>
      <c r="D41" s="11">
        <v>1100</v>
      </c>
      <c r="E41" s="11">
        <v>113</v>
      </c>
      <c r="F41" s="180" t="s">
        <v>168</v>
      </c>
      <c r="G41" s="12" t="s">
        <v>47</v>
      </c>
      <c r="H41" s="181"/>
      <c r="I41" s="181"/>
      <c r="J41" s="11">
        <v>15</v>
      </c>
      <c r="K41" s="14">
        <v>2593.5</v>
      </c>
      <c r="L41" s="15">
        <v>6.5</v>
      </c>
      <c r="M41" s="14">
        <f t="shared" si="9"/>
        <v>2600</v>
      </c>
      <c r="N41" s="14">
        <v>0</v>
      </c>
      <c r="O41" s="16">
        <v>0</v>
      </c>
      <c r="P41" s="16">
        <f>M41-O41</f>
        <v>2600</v>
      </c>
      <c r="Q41" s="231"/>
    </row>
    <row r="42" spans="3:17" ht="35.1" customHeight="1" x14ac:dyDescent="0.25">
      <c r="C42" s="59"/>
      <c r="D42" s="59"/>
      <c r="E42" s="59"/>
      <c r="F42" s="23" t="s">
        <v>48</v>
      </c>
      <c r="G42" s="24"/>
      <c r="H42" s="24"/>
      <c r="I42" s="25"/>
      <c r="J42" s="60"/>
      <c r="K42" s="27">
        <f>SUM(K39:K41)</f>
        <v>12067.26</v>
      </c>
      <c r="L42" s="27">
        <f t="shared" ref="L42" si="10">SUM(L39:L41)</f>
        <v>6.5</v>
      </c>
      <c r="M42" s="27">
        <f>SUM(M39:M41)</f>
        <v>12073.76</v>
      </c>
      <c r="N42" s="27">
        <f>SUM(N39:N41)</f>
        <v>851.56</v>
      </c>
      <c r="O42" s="27">
        <f>SUM(O39:O41)</f>
        <v>851.56</v>
      </c>
      <c r="P42" s="27">
        <f>SUM(P39:P41)</f>
        <v>11222.2</v>
      </c>
      <c r="Q42" s="28"/>
    </row>
    <row r="43" spans="3:17" ht="35.1" customHeight="1" x14ac:dyDescent="0.25">
      <c r="C43" s="11">
        <v>1000</v>
      </c>
      <c r="D43" s="11">
        <v>1100</v>
      </c>
      <c r="E43" s="11">
        <v>113</v>
      </c>
      <c r="F43" s="182" t="s">
        <v>169</v>
      </c>
      <c r="G43" s="35" t="s">
        <v>49</v>
      </c>
      <c r="H43" s="181"/>
      <c r="I43" s="181"/>
      <c r="J43" s="11">
        <v>15</v>
      </c>
      <c r="K43" s="14">
        <v>8789</v>
      </c>
      <c r="L43" s="54">
        <v>0</v>
      </c>
      <c r="M43" s="14">
        <f>K43+L43</f>
        <v>8789</v>
      </c>
      <c r="N43" s="14">
        <v>1166</v>
      </c>
      <c r="O43" s="64">
        <v>1166</v>
      </c>
      <c r="P43" s="14">
        <f>M43-O43</f>
        <v>7623</v>
      </c>
      <c r="Q43" s="230"/>
    </row>
    <row r="44" spans="3:17" ht="35.1" customHeight="1" x14ac:dyDescent="0.25">
      <c r="C44" s="11">
        <v>1000</v>
      </c>
      <c r="D44" s="11">
        <v>1100</v>
      </c>
      <c r="E44" s="11">
        <v>113</v>
      </c>
      <c r="F44" s="271" t="s">
        <v>226</v>
      </c>
      <c r="G44" s="35" t="s">
        <v>50</v>
      </c>
      <c r="H44" s="201"/>
      <c r="I44" s="92"/>
      <c r="J44" s="11">
        <v>15</v>
      </c>
      <c r="K44" s="14">
        <v>7048</v>
      </c>
      <c r="L44" s="54">
        <v>0</v>
      </c>
      <c r="M44" s="14">
        <f t="shared" ref="M44:M45" si="11">K44+L44</f>
        <v>7048</v>
      </c>
      <c r="N44" s="14">
        <v>794</v>
      </c>
      <c r="O44" s="64">
        <v>794</v>
      </c>
      <c r="P44" s="14">
        <f>M44-O44</f>
        <v>6254</v>
      </c>
      <c r="Q44" s="66"/>
    </row>
    <row r="45" spans="3:17" ht="35.1" customHeight="1" x14ac:dyDescent="0.25">
      <c r="C45" s="11">
        <v>1000</v>
      </c>
      <c r="D45" s="11">
        <v>1100</v>
      </c>
      <c r="E45" s="11">
        <v>113</v>
      </c>
      <c r="F45" s="182" t="s">
        <v>170</v>
      </c>
      <c r="G45" s="35" t="s">
        <v>39</v>
      </c>
      <c r="H45" s="181"/>
      <c r="I45" s="181"/>
      <c r="J45" s="11">
        <v>15</v>
      </c>
      <c r="K45" s="14">
        <v>2593.5</v>
      </c>
      <c r="L45" s="15">
        <v>6.5</v>
      </c>
      <c r="M45" s="14">
        <f t="shared" si="11"/>
        <v>2600</v>
      </c>
      <c r="N45" s="14">
        <v>0</v>
      </c>
      <c r="O45" s="16">
        <v>0</v>
      </c>
      <c r="P45" s="16">
        <f>M45-O45</f>
        <v>2600</v>
      </c>
      <c r="Q45" s="230"/>
    </row>
    <row r="46" spans="3:17" ht="35.1" customHeight="1" x14ac:dyDescent="0.25">
      <c r="C46" s="22"/>
      <c r="D46" s="22"/>
      <c r="E46" s="22"/>
      <c r="F46" s="67" t="s">
        <v>51</v>
      </c>
      <c r="G46" s="68"/>
      <c r="H46" s="68"/>
      <c r="I46" s="33"/>
      <c r="J46" s="22"/>
      <c r="K46" s="27">
        <f>SUM(K43:K45)</f>
        <v>18430.5</v>
      </c>
      <c r="L46" s="27">
        <f t="shared" ref="L46:P46" si="12">SUM(L43:L45)</f>
        <v>6.5</v>
      </c>
      <c r="M46" s="27">
        <f t="shared" si="12"/>
        <v>18437</v>
      </c>
      <c r="N46" s="27">
        <f t="shared" si="12"/>
        <v>1960</v>
      </c>
      <c r="O46" s="27">
        <f t="shared" si="12"/>
        <v>1960</v>
      </c>
      <c r="P46" s="27">
        <f t="shared" si="12"/>
        <v>16477</v>
      </c>
      <c r="Q46" s="68"/>
    </row>
    <row r="47" spans="3:17" x14ac:dyDescent="0.25">
      <c r="C47" s="38"/>
      <c r="D47" s="38"/>
      <c r="E47" s="38"/>
      <c r="F47" s="39"/>
      <c r="G47" s="40"/>
      <c r="H47" s="40"/>
      <c r="I47" s="41"/>
      <c r="J47" s="42"/>
      <c r="K47" s="42"/>
      <c r="L47" s="43"/>
      <c r="M47" s="42"/>
      <c r="N47" s="42"/>
      <c r="O47" s="42"/>
      <c r="P47" s="42"/>
      <c r="Q47" s="44"/>
    </row>
    <row r="48" spans="3:17" ht="18" x14ac:dyDescent="0.25">
      <c r="C48" s="38"/>
      <c r="D48" s="38"/>
      <c r="E48" s="38"/>
      <c r="F48" s="232" t="s">
        <v>0</v>
      </c>
      <c r="G48" s="232"/>
      <c r="H48" s="232"/>
      <c r="I48" s="232"/>
      <c r="J48" s="42"/>
      <c r="K48" s="42"/>
      <c r="L48" s="43"/>
      <c r="M48" s="42"/>
      <c r="N48" s="42"/>
      <c r="O48" s="42"/>
      <c r="P48" s="42"/>
      <c r="Q48" s="44"/>
    </row>
    <row r="49" spans="3:17" ht="18" x14ac:dyDescent="0.25">
      <c r="C49" s="4"/>
      <c r="D49" s="2"/>
      <c r="E49" s="2"/>
      <c r="F49" s="232" t="s">
        <v>1</v>
      </c>
      <c r="G49" s="232"/>
      <c r="H49" s="232"/>
      <c r="I49" s="232"/>
      <c r="J49" s="232" t="s">
        <v>233</v>
      </c>
      <c r="K49" s="232"/>
      <c r="L49" s="232"/>
      <c r="M49" s="232"/>
      <c r="N49" s="232"/>
      <c r="O49" s="232"/>
      <c r="P49" s="232"/>
      <c r="Q49" s="2"/>
    </row>
    <row r="50" spans="3:17" ht="18" x14ac:dyDescent="0.25">
      <c r="C50" s="5"/>
      <c r="D50" s="2"/>
      <c r="E50" s="2"/>
      <c r="F50" s="232"/>
      <c r="G50" s="232"/>
      <c r="H50" s="232"/>
      <c r="I50" s="232"/>
      <c r="J50" s="45"/>
      <c r="K50" s="45"/>
      <c r="L50" s="46"/>
      <c r="M50" s="45"/>
      <c r="N50" s="45"/>
      <c r="O50" s="45"/>
      <c r="P50" s="45"/>
      <c r="Q50" s="2"/>
    </row>
    <row r="51" spans="3:17" ht="15" customHeight="1" x14ac:dyDescent="0.25">
      <c r="C51" s="245" t="s">
        <v>8</v>
      </c>
      <c r="D51" s="245" t="s">
        <v>9</v>
      </c>
      <c r="E51" s="245" t="s">
        <v>10</v>
      </c>
      <c r="F51" s="242" t="s">
        <v>2</v>
      </c>
      <c r="G51" s="237" t="s">
        <v>35</v>
      </c>
      <c r="H51" s="228"/>
      <c r="I51" s="237" t="s">
        <v>4</v>
      </c>
      <c r="J51" s="247" t="s">
        <v>11</v>
      </c>
      <c r="K51" s="69" t="s">
        <v>52</v>
      </c>
      <c r="L51" s="70"/>
      <c r="M51" s="71"/>
      <c r="N51" s="260"/>
      <c r="O51" s="261"/>
      <c r="P51" s="237" t="s">
        <v>6</v>
      </c>
      <c r="Q51" s="242" t="s">
        <v>7</v>
      </c>
    </row>
    <row r="52" spans="3:17" ht="15" customHeight="1" x14ac:dyDescent="0.25">
      <c r="C52" s="257"/>
      <c r="D52" s="257"/>
      <c r="E52" s="257"/>
      <c r="F52" s="243"/>
      <c r="G52" s="238"/>
      <c r="H52" s="229" t="s">
        <v>157</v>
      </c>
      <c r="I52" s="238"/>
      <c r="J52" s="259"/>
      <c r="K52" s="247" t="s">
        <v>12</v>
      </c>
      <c r="L52" s="262" t="s">
        <v>36</v>
      </c>
      <c r="M52" s="264" t="s">
        <v>37</v>
      </c>
      <c r="N52" s="245" t="s">
        <v>15</v>
      </c>
      <c r="O52" s="245" t="s">
        <v>16</v>
      </c>
      <c r="P52" s="238"/>
      <c r="Q52" s="243"/>
    </row>
    <row r="53" spans="3:17" x14ac:dyDescent="0.25">
      <c r="C53" s="246"/>
      <c r="D53" s="246"/>
      <c r="E53" s="246"/>
      <c r="F53" s="244"/>
      <c r="G53" s="239"/>
      <c r="H53" s="230"/>
      <c r="I53" s="239"/>
      <c r="J53" s="248"/>
      <c r="K53" s="248"/>
      <c r="L53" s="263"/>
      <c r="M53" s="265"/>
      <c r="N53" s="246"/>
      <c r="O53" s="246"/>
      <c r="P53" s="239"/>
      <c r="Q53" s="244"/>
    </row>
    <row r="54" spans="3:17" ht="35.1" customHeight="1" x14ac:dyDescent="0.25">
      <c r="C54" s="11">
        <v>1000</v>
      </c>
      <c r="D54" s="11">
        <v>1100</v>
      </c>
      <c r="E54" s="11">
        <v>113</v>
      </c>
      <c r="F54" s="181" t="s">
        <v>171</v>
      </c>
      <c r="G54" s="92" t="s">
        <v>53</v>
      </c>
      <c r="H54" s="181"/>
      <c r="I54" s="181"/>
      <c r="J54" s="11">
        <v>15</v>
      </c>
      <c r="K54" s="14">
        <v>6252</v>
      </c>
      <c r="L54" s="54">
        <v>0</v>
      </c>
      <c r="M54" s="14">
        <f>K54+L54</f>
        <v>6252</v>
      </c>
      <c r="N54" s="14">
        <v>636</v>
      </c>
      <c r="O54" s="14">
        <v>636</v>
      </c>
      <c r="P54" s="14">
        <f t="shared" ref="P54:P63" si="13">M54-O54</f>
        <v>5616</v>
      </c>
      <c r="Q54" s="72"/>
    </row>
    <row r="55" spans="3:17" ht="35.1" customHeight="1" x14ac:dyDescent="0.25">
      <c r="C55" s="11">
        <v>1000</v>
      </c>
      <c r="D55" s="11">
        <v>1100</v>
      </c>
      <c r="E55" s="11">
        <v>113</v>
      </c>
      <c r="F55" s="181" t="s">
        <v>172</v>
      </c>
      <c r="G55" s="198" t="s">
        <v>54</v>
      </c>
      <c r="H55" s="181"/>
      <c r="I55" s="181"/>
      <c r="J55" s="11">
        <v>15</v>
      </c>
      <c r="K55" s="14">
        <v>4596</v>
      </c>
      <c r="L55" s="54">
        <v>0</v>
      </c>
      <c r="M55" s="14">
        <f>K55+L55</f>
        <v>4596</v>
      </c>
      <c r="N55" s="14">
        <v>365</v>
      </c>
      <c r="O55" s="14">
        <v>365</v>
      </c>
      <c r="P55" s="14">
        <f t="shared" si="13"/>
        <v>4231</v>
      </c>
      <c r="Q55" s="72"/>
    </row>
    <row r="56" spans="3:17" ht="35.1" customHeight="1" x14ac:dyDescent="0.25">
      <c r="C56" s="11">
        <v>1000</v>
      </c>
      <c r="D56" s="11">
        <v>1100</v>
      </c>
      <c r="E56" s="11">
        <v>113</v>
      </c>
      <c r="F56" s="181" t="s">
        <v>173</v>
      </c>
      <c r="G56" s="198" t="s">
        <v>55</v>
      </c>
      <c r="H56" s="181"/>
      <c r="I56" s="181"/>
      <c r="J56" s="11">
        <v>15</v>
      </c>
      <c r="K56" s="16">
        <v>2317</v>
      </c>
      <c r="L56" s="29">
        <v>41</v>
      </c>
      <c r="M56" s="14">
        <f>K56+L56</f>
        <v>2358</v>
      </c>
      <c r="N56" s="16">
        <v>0</v>
      </c>
      <c r="O56" s="16">
        <v>0</v>
      </c>
      <c r="P56" s="14">
        <f t="shared" si="13"/>
        <v>2358</v>
      </c>
      <c r="Q56" s="72"/>
    </row>
    <row r="57" spans="3:17" ht="35.1" customHeight="1" x14ac:dyDescent="0.25">
      <c r="C57" s="11">
        <v>1000</v>
      </c>
      <c r="D57" s="11">
        <v>1100</v>
      </c>
      <c r="E57" s="11">
        <v>113</v>
      </c>
      <c r="F57" s="181" t="s">
        <v>174</v>
      </c>
      <c r="G57" s="92" t="s">
        <v>20</v>
      </c>
      <c r="H57" s="181"/>
      <c r="I57" s="181"/>
      <c r="J57" s="11">
        <v>15</v>
      </c>
      <c r="K57" s="14">
        <v>2509</v>
      </c>
      <c r="L57" s="54">
        <v>14</v>
      </c>
      <c r="M57" s="14">
        <f t="shared" ref="M57:M63" si="14">K57+L57</f>
        <v>2523</v>
      </c>
      <c r="N57" s="14">
        <v>0</v>
      </c>
      <c r="O57" s="16">
        <v>0</v>
      </c>
      <c r="P57" s="14">
        <f t="shared" si="13"/>
        <v>2523</v>
      </c>
      <c r="Q57" s="20"/>
    </row>
    <row r="58" spans="3:17" ht="35.1" customHeight="1" x14ac:dyDescent="0.25">
      <c r="C58" s="11">
        <v>1000</v>
      </c>
      <c r="D58" s="11">
        <v>1100</v>
      </c>
      <c r="E58" s="11">
        <v>113</v>
      </c>
      <c r="F58" s="184"/>
      <c r="G58" s="92" t="s">
        <v>56</v>
      </c>
      <c r="H58" s="193"/>
      <c r="I58" s="193"/>
      <c r="J58" s="11"/>
      <c r="K58" s="14"/>
      <c r="L58" s="54"/>
      <c r="M58" s="14">
        <f t="shared" si="14"/>
        <v>0</v>
      </c>
      <c r="N58" s="14">
        <v>0</v>
      </c>
      <c r="O58" s="16">
        <v>0</v>
      </c>
      <c r="P58" s="14">
        <f t="shared" si="13"/>
        <v>0</v>
      </c>
      <c r="Q58" s="20"/>
    </row>
    <row r="59" spans="3:17" ht="35.1" customHeight="1" x14ac:dyDescent="0.25">
      <c r="C59" s="11">
        <v>1000</v>
      </c>
      <c r="D59" s="11">
        <v>1100</v>
      </c>
      <c r="E59" s="11">
        <v>113</v>
      </c>
      <c r="F59" s="184"/>
      <c r="G59" s="92" t="s">
        <v>20</v>
      </c>
      <c r="H59" s="193"/>
      <c r="I59" s="194"/>
      <c r="J59" s="11"/>
      <c r="K59" s="14"/>
      <c r="L59" s="14"/>
      <c r="M59" s="14">
        <f t="shared" si="14"/>
        <v>0</v>
      </c>
      <c r="N59" s="14">
        <v>0</v>
      </c>
      <c r="O59" s="16">
        <v>0</v>
      </c>
      <c r="P59" s="14">
        <f t="shared" si="13"/>
        <v>0</v>
      </c>
      <c r="Q59" s="20"/>
    </row>
    <row r="60" spans="3:17" ht="35.1" customHeight="1" x14ac:dyDescent="0.25">
      <c r="C60" s="11">
        <v>1000</v>
      </c>
      <c r="D60" s="11">
        <v>1100</v>
      </c>
      <c r="E60" s="11">
        <v>113</v>
      </c>
      <c r="F60" s="92" t="s">
        <v>57</v>
      </c>
      <c r="G60" s="198" t="s">
        <v>58</v>
      </c>
      <c r="H60" s="195"/>
      <c r="I60" s="92"/>
      <c r="J60" s="11">
        <v>15</v>
      </c>
      <c r="K60" s="14">
        <v>4596</v>
      </c>
      <c r="L60" s="54">
        <v>0</v>
      </c>
      <c r="M60" s="14">
        <f t="shared" si="14"/>
        <v>4596</v>
      </c>
      <c r="N60" s="14">
        <v>365</v>
      </c>
      <c r="O60" s="14">
        <v>365</v>
      </c>
      <c r="P60" s="14">
        <f t="shared" si="13"/>
        <v>4231</v>
      </c>
      <c r="Q60" s="20"/>
    </row>
    <row r="61" spans="3:17" ht="35.1" customHeight="1" x14ac:dyDescent="0.25">
      <c r="C61" s="11">
        <v>1000</v>
      </c>
      <c r="D61" s="11">
        <v>1100</v>
      </c>
      <c r="E61" s="11">
        <v>113</v>
      </c>
      <c r="F61" s="184"/>
      <c r="G61" s="56" t="s">
        <v>60</v>
      </c>
      <c r="H61" s="199"/>
      <c r="I61" s="92"/>
      <c r="J61" s="11"/>
      <c r="K61" s="14"/>
      <c r="L61" s="54"/>
      <c r="M61" s="14">
        <f t="shared" si="14"/>
        <v>0</v>
      </c>
      <c r="N61" s="14"/>
      <c r="O61" s="14"/>
      <c r="P61" s="14">
        <f t="shared" si="13"/>
        <v>0</v>
      </c>
      <c r="Q61" s="72"/>
    </row>
    <row r="62" spans="3:17" ht="35.1" customHeight="1" x14ac:dyDescent="0.25">
      <c r="C62" s="11">
        <v>1000</v>
      </c>
      <c r="D62" s="11">
        <v>1100</v>
      </c>
      <c r="E62" s="11">
        <v>113</v>
      </c>
      <c r="F62" s="92" t="s">
        <v>61</v>
      </c>
      <c r="G62" s="56" t="s">
        <v>62</v>
      </c>
      <c r="H62" s="195"/>
      <c r="I62" s="92"/>
      <c r="J62" s="11">
        <v>15</v>
      </c>
      <c r="K62" s="16">
        <v>4713</v>
      </c>
      <c r="L62" s="29">
        <v>0</v>
      </c>
      <c r="M62" s="14">
        <f t="shared" si="14"/>
        <v>4713</v>
      </c>
      <c r="N62" s="16">
        <v>378</v>
      </c>
      <c r="O62" s="16">
        <v>378</v>
      </c>
      <c r="P62" s="14">
        <f t="shared" si="13"/>
        <v>4335</v>
      </c>
      <c r="Q62" s="230"/>
    </row>
    <row r="63" spans="3:17" ht="35.1" customHeight="1" x14ac:dyDescent="0.25">
      <c r="C63" s="11">
        <v>1000</v>
      </c>
      <c r="D63" s="11">
        <v>1100</v>
      </c>
      <c r="E63" s="11">
        <v>113</v>
      </c>
      <c r="F63" s="184" t="s">
        <v>59</v>
      </c>
      <c r="G63" s="56" t="s">
        <v>63</v>
      </c>
      <c r="H63" s="196"/>
      <c r="I63" s="92"/>
      <c r="J63" s="11">
        <v>15</v>
      </c>
      <c r="K63" s="16">
        <v>4713</v>
      </c>
      <c r="L63" s="29">
        <v>0</v>
      </c>
      <c r="M63" s="14">
        <f t="shared" si="14"/>
        <v>4713</v>
      </c>
      <c r="N63" s="16">
        <v>378</v>
      </c>
      <c r="O63" s="16">
        <v>378</v>
      </c>
      <c r="P63" s="14">
        <f t="shared" si="13"/>
        <v>4335</v>
      </c>
      <c r="Q63" s="230"/>
    </row>
    <row r="64" spans="3:17" ht="35.1" customHeight="1" x14ac:dyDescent="0.25">
      <c r="C64" s="59"/>
      <c r="D64" s="59"/>
      <c r="E64" s="59"/>
      <c r="F64" s="23" t="s">
        <v>64</v>
      </c>
      <c r="G64" s="24"/>
      <c r="H64" s="24"/>
      <c r="I64" s="73"/>
      <c r="J64" s="26"/>
      <c r="K64" s="27">
        <f>SUM(K54:K63)</f>
        <v>29696</v>
      </c>
      <c r="L64" s="27">
        <f t="shared" ref="L64:O64" si="15">SUM(L54:L63)</f>
        <v>55</v>
      </c>
      <c r="M64" s="27">
        <f t="shared" si="15"/>
        <v>29751</v>
      </c>
      <c r="N64" s="27">
        <f t="shared" si="15"/>
        <v>2122</v>
      </c>
      <c r="O64" s="27">
        <f t="shared" si="15"/>
        <v>2122</v>
      </c>
      <c r="P64" s="27">
        <f>SUM(P54:P63)</f>
        <v>27629</v>
      </c>
      <c r="Q64" s="74"/>
    </row>
    <row r="65" spans="3:17" ht="35.1" customHeight="1" x14ac:dyDescent="0.25">
      <c r="C65" s="11">
        <v>1000</v>
      </c>
      <c r="D65" s="11">
        <v>1100</v>
      </c>
      <c r="E65" s="11">
        <v>113</v>
      </c>
      <c r="F65" s="92" t="s">
        <v>227</v>
      </c>
      <c r="G65" s="198" t="s">
        <v>66</v>
      </c>
      <c r="H65" s="272"/>
      <c r="I65" s="92"/>
      <c r="J65" s="11">
        <v>15</v>
      </c>
      <c r="K65" s="14">
        <v>6252</v>
      </c>
      <c r="L65" s="54">
        <v>0</v>
      </c>
      <c r="M65" s="14">
        <f>K65+L65</f>
        <v>6252</v>
      </c>
      <c r="N65" s="14">
        <v>636</v>
      </c>
      <c r="O65" s="14">
        <v>636</v>
      </c>
      <c r="P65" s="14">
        <f>M65-O65</f>
        <v>5616</v>
      </c>
      <c r="Q65" s="20"/>
    </row>
    <row r="66" spans="3:17" ht="35.1" customHeight="1" x14ac:dyDescent="0.25">
      <c r="C66" s="11">
        <v>1000</v>
      </c>
      <c r="D66" s="11">
        <v>1100</v>
      </c>
      <c r="E66" s="11">
        <v>113</v>
      </c>
      <c r="F66" s="174" t="s">
        <v>175</v>
      </c>
      <c r="G66" s="56" t="s">
        <v>67</v>
      </c>
      <c r="H66" s="174"/>
      <c r="I66" s="174"/>
      <c r="J66" s="11">
        <v>15</v>
      </c>
      <c r="K66" s="16">
        <v>2276</v>
      </c>
      <c r="L66" s="58">
        <v>43</v>
      </c>
      <c r="M66" s="14">
        <f>K66+L66</f>
        <v>2319</v>
      </c>
      <c r="N66" s="16">
        <v>0</v>
      </c>
      <c r="O66" s="16">
        <v>0</v>
      </c>
      <c r="P66" s="14">
        <f>M66-O66</f>
        <v>2319</v>
      </c>
      <c r="Q66" s="231"/>
    </row>
    <row r="67" spans="3:17" ht="35.1" customHeight="1" x14ac:dyDescent="0.25">
      <c r="C67" s="75"/>
      <c r="D67" s="75"/>
      <c r="E67" s="75"/>
      <c r="F67" s="67" t="s">
        <v>68</v>
      </c>
      <c r="G67" s="76"/>
      <c r="H67" s="76"/>
      <c r="I67" s="77"/>
      <c r="J67" s="75"/>
      <c r="K67" s="78">
        <f>SUM(K65+K66)</f>
        <v>8528</v>
      </c>
      <c r="L67" s="78">
        <f t="shared" ref="L67:Q67" si="16">SUM(L65+L66)</f>
        <v>43</v>
      </c>
      <c r="M67" s="78">
        <f t="shared" si="16"/>
        <v>8571</v>
      </c>
      <c r="N67" s="78">
        <f t="shared" si="16"/>
        <v>636</v>
      </c>
      <c r="O67" s="78">
        <f t="shared" si="16"/>
        <v>636</v>
      </c>
      <c r="P67" s="78">
        <f>SUM(P65+P66)</f>
        <v>7935</v>
      </c>
      <c r="Q67" s="79">
        <f t="shared" si="16"/>
        <v>0</v>
      </c>
    </row>
    <row r="68" spans="3:17" ht="35.1" customHeight="1" x14ac:dyDescent="0.25">
      <c r="C68" s="11">
        <v>1000</v>
      </c>
      <c r="D68" s="11">
        <v>1100</v>
      </c>
      <c r="E68" s="11">
        <v>113</v>
      </c>
      <c r="F68" s="200" t="s">
        <v>176</v>
      </c>
      <c r="G68" s="92" t="s">
        <v>69</v>
      </c>
      <c r="H68" s="200"/>
      <c r="I68" s="181"/>
      <c r="J68" s="80">
        <v>15</v>
      </c>
      <c r="K68" s="49">
        <v>5867</v>
      </c>
      <c r="L68" s="50">
        <v>0</v>
      </c>
      <c r="M68" s="49">
        <f>K68+L68</f>
        <v>5867</v>
      </c>
      <c r="N68" s="49">
        <v>567</v>
      </c>
      <c r="O68" s="49">
        <v>567</v>
      </c>
      <c r="P68" s="51">
        <f>M68-O68</f>
        <v>5300</v>
      </c>
      <c r="Q68" s="81"/>
    </row>
    <row r="69" spans="3:17" ht="35.1" customHeight="1" x14ac:dyDescent="0.25">
      <c r="C69" s="11">
        <v>1000</v>
      </c>
      <c r="D69" s="11">
        <v>1100</v>
      </c>
      <c r="E69" s="11">
        <v>113</v>
      </c>
      <c r="F69" s="92" t="s">
        <v>177</v>
      </c>
      <c r="G69" s="92" t="s">
        <v>70</v>
      </c>
      <c r="H69" s="196"/>
      <c r="I69" s="201"/>
      <c r="J69" s="11">
        <v>15</v>
      </c>
      <c r="K69" s="14">
        <v>3395</v>
      </c>
      <c r="L69" s="29">
        <v>0</v>
      </c>
      <c r="M69" s="16">
        <f t="shared" ref="M69:M71" si="17">K69+L69</f>
        <v>3395</v>
      </c>
      <c r="N69" s="14">
        <v>109</v>
      </c>
      <c r="O69" s="14">
        <v>109</v>
      </c>
      <c r="P69" s="51">
        <f>M69-O69</f>
        <v>3286</v>
      </c>
      <c r="Q69" s="20"/>
    </row>
    <row r="70" spans="3:17" ht="35.1" customHeight="1" x14ac:dyDescent="0.25">
      <c r="C70" s="11">
        <v>1000</v>
      </c>
      <c r="D70" s="11">
        <v>1100</v>
      </c>
      <c r="E70" s="11">
        <v>113</v>
      </c>
      <c r="F70" s="200" t="s">
        <v>178</v>
      </c>
      <c r="G70" s="92" t="s">
        <v>20</v>
      </c>
      <c r="H70" s="181"/>
      <c r="I70" s="181"/>
      <c r="J70" s="11">
        <v>15</v>
      </c>
      <c r="K70" s="16">
        <v>2472</v>
      </c>
      <c r="L70" s="29">
        <v>16</v>
      </c>
      <c r="M70" s="16">
        <f t="shared" si="17"/>
        <v>2488</v>
      </c>
      <c r="N70" s="16">
        <v>0</v>
      </c>
      <c r="O70" s="16">
        <v>0</v>
      </c>
      <c r="P70" s="51">
        <f>M70-O70</f>
        <v>2488</v>
      </c>
      <c r="Q70" s="20"/>
    </row>
    <row r="71" spans="3:17" ht="35.1" customHeight="1" x14ac:dyDescent="0.25">
      <c r="C71" s="11">
        <v>1000</v>
      </c>
      <c r="D71" s="11">
        <v>1100</v>
      </c>
      <c r="E71" s="11">
        <v>113</v>
      </c>
      <c r="F71" s="92" t="s">
        <v>71</v>
      </c>
      <c r="G71" s="92" t="s">
        <v>72</v>
      </c>
      <c r="H71" s="196"/>
      <c r="I71" s="92"/>
      <c r="J71" s="11">
        <v>15</v>
      </c>
      <c r="K71" s="14">
        <v>2114</v>
      </c>
      <c r="L71" s="29">
        <v>68</v>
      </c>
      <c r="M71" s="16">
        <f t="shared" si="17"/>
        <v>2182</v>
      </c>
      <c r="N71" s="14">
        <v>0</v>
      </c>
      <c r="O71" s="14">
        <v>0</v>
      </c>
      <c r="P71" s="51">
        <f>M71-O71</f>
        <v>2182</v>
      </c>
      <c r="Q71" s="20"/>
    </row>
    <row r="72" spans="3:17" ht="35.1" customHeight="1" x14ac:dyDescent="0.25">
      <c r="C72" s="59"/>
      <c r="D72" s="59"/>
      <c r="E72" s="59"/>
      <c r="F72" s="23" t="s">
        <v>73</v>
      </c>
      <c r="G72" s="24"/>
      <c r="H72" s="24"/>
      <c r="I72" s="25"/>
      <c r="J72" s="82"/>
      <c r="K72" s="27">
        <f t="shared" ref="K72:P72" si="18">SUM(K68:K71)</f>
        <v>13848</v>
      </c>
      <c r="L72" s="27">
        <f t="shared" si="18"/>
        <v>84</v>
      </c>
      <c r="M72" s="27">
        <f t="shared" si="18"/>
        <v>13932</v>
      </c>
      <c r="N72" s="27">
        <f t="shared" si="18"/>
        <v>676</v>
      </c>
      <c r="O72" s="27">
        <f t="shared" si="18"/>
        <v>676</v>
      </c>
      <c r="P72" s="27">
        <f t="shared" si="18"/>
        <v>13256</v>
      </c>
      <c r="Q72" s="83"/>
    </row>
    <row r="73" spans="3:17" ht="38.25" customHeight="1" x14ac:dyDescent="0.25">
      <c r="C73" s="84"/>
      <c r="D73" s="84"/>
      <c r="E73" s="84"/>
      <c r="F73" s="85"/>
      <c r="G73" s="86"/>
      <c r="H73" s="86"/>
      <c r="I73" s="87"/>
      <c r="J73" s="88"/>
      <c r="K73" s="89"/>
      <c r="L73" s="89"/>
      <c r="M73" s="89"/>
      <c r="N73" s="89"/>
      <c r="O73" s="89"/>
      <c r="P73" s="89"/>
      <c r="Q73" s="90"/>
    </row>
    <row r="74" spans="3:17" ht="18" x14ac:dyDescent="0.25">
      <c r="C74" s="38"/>
      <c r="D74" s="38"/>
      <c r="E74" s="38"/>
      <c r="F74" s="232"/>
      <c r="G74" s="232"/>
      <c r="H74" s="232"/>
      <c r="I74" s="232"/>
      <c r="Q74" s="44"/>
    </row>
    <row r="75" spans="3:17" ht="18" x14ac:dyDescent="0.25">
      <c r="C75" s="38"/>
      <c r="D75" s="38"/>
      <c r="E75" s="38"/>
      <c r="F75" s="232" t="s">
        <v>0</v>
      </c>
      <c r="G75" s="232"/>
      <c r="H75" s="232"/>
      <c r="I75" s="232"/>
      <c r="J75" s="42"/>
      <c r="K75" s="42"/>
      <c r="L75" s="43"/>
      <c r="M75" s="42"/>
      <c r="N75" s="42"/>
      <c r="O75" s="42"/>
      <c r="P75" s="42"/>
      <c r="Q75" s="44"/>
    </row>
    <row r="76" spans="3:17" ht="18" x14ac:dyDescent="0.25">
      <c r="C76" s="4"/>
      <c r="D76" s="2"/>
      <c r="E76" s="2"/>
      <c r="F76" s="232" t="s">
        <v>1</v>
      </c>
      <c r="G76" s="232"/>
      <c r="H76" s="232"/>
      <c r="I76" s="232"/>
      <c r="J76" s="232" t="s">
        <v>233</v>
      </c>
      <c r="K76" s="232"/>
      <c r="L76" s="232"/>
      <c r="M76" s="232"/>
      <c r="N76" s="232"/>
      <c r="O76" s="232"/>
      <c r="P76" s="232"/>
      <c r="Q76" s="2"/>
    </row>
    <row r="77" spans="3:17" ht="18" x14ac:dyDescent="0.25">
      <c r="C77" s="5"/>
      <c r="D77" s="2"/>
      <c r="E77" s="2"/>
      <c r="F77" s="251"/>
      <c r="G77" s="251"/>
      <c r="H77" s="251"/>
      <c r="I77" s="251"/>
      <c r="J77" s="45"/>
      <c r="K77" s="45"/>
      <c r="L77" s="46"/>
      <c r="M77" s="45"/>
      <c r="N77" s="45"/>
      <c r="O77" s="45"/>
      <c r="P77" s="45"/>
      <c r="Q77" s="2"/>
    </row>
    <row r="78" spans="3:17" ht="15" customHeight="1" x14ac:dyDescent="0.25">
      <c r="C78" s="245" t="s">
        <v>8</v>
      </c>
      <c r="D78" s="245" t="s">
        <v>9</v>
      </c>
      <c r="E78" s="245" t="s">
        <v>10</v>
      </c>
      <c r="F78" s="242" t="s">
        <v>2</v>
      </c>
      <c r="G78" s="242" t="s">
        <v>35</v>
      </c>
      <c r="H78" s="225"/>
      <c r="I78" s="242" t="s">
        <v>4</v>
      </c>
      <c r="J78" s="247" t="s">
        <v>11</v>
      </c>
      <c r="K78" s="69" t="s">
        <v>74</v>
      </c>
      <c r="L78" s="91"/>
      <c r="M78" s="71"/>
      <c r="N78" s="260"/>
      <c r="O78" s="261"/>
      <c r="P78" s="237" t="s">
        <v>6</v>
      </c>
      <c r="Q78" s="237" t="s">
        <v>7</v>
      </c>
    </row>
    <row r="79" spans="3:17" ht="15" customHeight="1" x14ac:dyDescent="0.25">
      <c r="C79" s="257"/>
      <c r="D79" s="257"/>
      <c r="E79" s="257"/>
      <c r="F79" s="243"/>
      <c r="G79" s="243"/>
      <c r="H79" s="226" t="s">
        <v>157</v>
      </c>
      <c r="I79" s="243"/>
      <c r="J79" s="259"/>
      <c r="K79" s="247" t="s">
        <v>12</v>
      </c>
      <c r="L79" s="262" t="s">
        <v>36</v>
      </c>
      <c r="M79" s="266" t="s">
        <v>37</v>
      </c>
      <c r="N79" s="245" t="s">
        <v>15</v>
      </c>
      <c r="O79" s="245" t="s">
        <v>16</v>
      </c>
      <c r="P79" s="238"/>
      <c r="Q79" s="238"/>
    </row>
    <row r="80" spans="3:17" x14ac:dyDescent="0.25">
      <c r="C80" s="246"/>
      <c r="D80" s="246"/>
      <c r="E80" s="246"/>
      <c r="F80" s="244"/>
      <c r="G80" s="244"/>
      <c r="H80" s="227"/>
      <c r="I80" s="244"/>
      <c r="J80" s="248"/>
      <c r="K80" s="248"/>
      <c r="L80" s="263"/>
      <c r="M80" s="267"/>
      <c r="N80" s="246"/>
      <c r="O80" s="246"/>
      <c r="P80" s="239"/>
      <c r="Q80" s="239"/>
    </row>
    <row r="81" spans="3:17" ht="30" customHeight="1" x14ac:dyDescent="0.25">
      <c r="C81" s="11">
        <v>1000</v>
      </c>
      <c r="D81" s="11">
        <v>1100</v>
      </c>
      <c r="E81" s="11">
        <v>113</v>
      </c>
      <c r="F81" s="184" t="s">
        <v>179</v>
      </c>
      <c r="G81" s="198" t="s">
        <v>75</v>
      </c>
      <c r="H81" s="92"/>
      <c r="I81" s="92"/>
      <c r="J81" s="11">
        <v>15</v>
      </c>
      <c r="K81" s="14">
        <v>10063</v>
      </c>
      <c r="L81" s="29">
        <v>0</v>
      </c>
      <c r="M81" s="14">
        <f>K81+L81</f>
        <v>10063</v>
      </c>
      <c r="N81" s="14">
        <v>1438</v>
      </c>
      <c r="O81" s="14">
        <v>1438</v>
      </c>
      <c r="P81" s="16">
        <f>M81-O81</f>
        <v>8625</v>
      </c>
      <c r="Q81" s="20"/>
    </row>
    <row r="82" spans="3:17" ht="30" customHeight="1" x14ac:dyDescent="0.25">
      <c r="C82" s="11">
        <v>1000</v>
      </c>
      <c r="D82" s="11">
        <v>1100</v>
      </c>
      <c r="E82" s="11">
        <v>113</v>
      </c>
      <c r="F82" s="92" t="s">
        <v>76</v>
      </c>
      <c r="G82" s="92" t="s">
        <v>77</v>
      </c>
      <c r="H82" s="92"/>
      <c r="I82" s="92"/>
      <c r="J82" s="11">
        <v>15</v>
      </c>
      <c r="K82" s="16">
        <v>5224</v>
      </c>
      <c r="L82" s="29">
        <v>0</v>
      </c>
      <c r="M82" s="14">
        <f t="shared" ref="M82:M85" si="19">K82+L82</f>
        <v>5224</v>
      </c>
      <c r="N82" s="16">
        <v>457</v>
      </c>
      <c r="O82" s="30">
        <v>457</v>
      </c>
      <c r="P82" s="16">
        <f>M82-O82</f>
        <v>4767</v>
      </c>
      <c r="Q82" s="20"/>
    </row>
    <row r="83" spans="3:17" ht="30" customHeight="1" x14ac:dyDescent="0.25">
      <c r="C83" s="11">
        <v>1000</v>
      </c>
      <c r="D83" s="11">
        <v>1100</v>
      </c>
      <c r="E83" s="11">
        <v>113</v>
      </c>
      <c r="F83" s="183" t="s">
        <v>180</v>
      </c>
      <c r="G83" s="92" t="s">
        <v>78</v>
      </c>
      <c r="H83" s="181"/>
      <c r="I83" s="181"/>
      <c r="J83" s="11">
        <v>15</v>
      </c>
      <c r="K83" s="14">
        <v>4534</v>
      </c>
      <c r="L83" s="29">
        <v>0</v>
      </c>
      <c r="M83" s="14">
        <f t="shared" si="19"/>
        <v>4534</v>
      </c>
      <c r="N83" s="14">
        <v>358</v>
      </c>
      <c r="O83" s="14">
        <v>358</v>
      </c>
      <c r="P83" s="16">
        <f>M83-O83</f>
        <v>4176</v>
      </c>
      <c r="Q83" s="20"/>
    </row>
    <row r="84" spans="3:17" ht="30" customHeight="1" x14ac:dyDescent="0.25">
      <c r="C84" s="11">
        <v>1000</v>
      </c>
      <c r="D84" s="11">
        <v>1100</v>
      </c>
      <c r="E84" s="11">
        <v>113</v>
      </c>
      <c r="F84" s="275"/>
      <c r="G84" s="198" t="s">
        <v>79</v>
      </c>
      <c r="H84" s="181"/>
      <c r="I84" s="181"/>
      <c r="J84" s="11"/>
      <c r="K84" s="14"/>
      <c r="L84" s="29"/>
      <c r="M84" s="14">
        <f t="shared" si="19"/>
        <v>0</v>
      </c>
      <c r="N84" s="14"/>
      <c r="O84" s="14"/>
      <c r="P84" s="16"/>
      <c r="Q84" s="20"/>
    </row>
    <row r="85" spans="3:17" ht="30" customHeight="1" x14ac:dyDescent="0.25">
      <c r="C85" s="11">
        <v>1000</v>
      </c>
      <c r="D85" s="11">
        <v>1100</v>
      </c>
      <c r="E85" s="11">
        <v>113</v>
      </c>
      <c r="F85" s="184" t="s">
        <v>80</v>
      </c>
      <c r="G85" s="56" t="s">
        <v>81</v>
      </c>
      <c r="H85" s="195"/>
      <c r="I85" s="92"/>
      <c r="J85" s="11">
        <v>15</v>
      </c>
      <c r="K85" s="16">
        <v>4429</v>
      </c>
      <c r="L85" s="29">
        <v>0</v>
      </c>
      <c r="M85" s="14">
        <f t="shared" si="19"/>
        <v>4429</v>
      </c>
      <c r="N85" s="16">
        <v>346</v>
      </c>
      <c r="O85" s="16">
        <v>346</v>
      </c>
      <c r="P85" s="16">
        <f>M85-O85</f>
        <v>4083</v>
      </c>
      <c r="Q85" s="20"/>
    </row>
    <row r="86" spans="3:17" ht="30" customHeight="1" x14ac:dyDescent="0.25">
      <c r="C86" s="23"/>
      <c r="D86" s="23"/>
      <c r="E86" s="23"/>
      <c r="F86" s="23" t="s">
        <v>82</v>
      </c>
      <c r="G86" s="24"/>
      <c r="H86" s="24"/>
      <c r="I86" s="25"/>
      <c r="J86" s="82"/>
      <c r="K86" s="27">
        <f>SUM(K81:K85)</f>
        <v>24250</v>
      </c>
      <c r="L86" s="27">
        <f t="shared" ref="L86:O86" si="20">SUM(L81:L85)</f>
        <v>0</v>
      </c>
      <c r="M86" s="27">
        <f t="shared" si="20"/>
        <v>24250</v>
      </c>
      <c r="N86" s="27">
        <f t="shared" si="20"/>
        <v>2599</v>
      </c>
      <c r="O86" s="27">
        <f t="shared" si="20"/>
        <v>2599</v>
      </c>
      <c r="P86" s="27">
        <f>SUM(P81:P85)</f>
        <v>21651</v>
      </c>
      <c r="Q86" s="28"/>
    </row>
    <row r="87" spans="3:17" ht="30" customHeight="1" x14ac:dyDescent="0.25">
      <c r="C87" s="11">
        <v>1000</v>
      </c>
      <c r="D87" s="11">
        <v>1100</v>
      </c>
      <c r="E87" s="11">
        <v>113</v>
      </c>
      <c r="F87" s="92" t="s">
        <v>181</v>
      </c>
      <c r="G87" s="92" t="s">
        <v>83</v>
      </c>
      <c r="H87" s="195"/>
      <c r="I87" s="92"/>
      <c r="J87" s="11">
        <v>15</v>
      </c>
      <c r="K87" s="14">
        <v>2880</v>
      </c>
      <c r="L87" s="54">
        <v>0</v>
      </c>
      <c r="M87" s="14">
        <f>K87+L87</f>
        <v>2880</v>
      </c>
      <c r="N87" s="14">
        <v>33</v>
      </c>
      <c r="O87" s="14">
        <v>33</v>
      </c>
      <c r="P87" s="16">
        <f>M87-O87</f>
        <v>2847</v>
      </c>
      <c r="Q87" s="12"/>
    </row>
    <row r="88" spans="3:17" ht="30" customHeight="1" x14ac:dyDescent="0.25">
      <c r="C88" s="93"/>
      <c r="D88" s="93"/>
      <c r="E88" s="93"/>
      <c r="F88" s="23" t="s">
        <v>84</v>
      </c>
      <c r="G88" s="24"/>
      <c r="H88" s="24"/>
      <c r="I88" s="25"/>
      <c r="J88" s="60"/>
      <c r="K88" s="27">
        <f>K87</f>
        <v>2880</v>
      </c>
      <c r="L88" s="27">
        <f t="shared" ref="L88:P88" si="21">L87</f>
        <v>0</v>
      </c>
      <c r="M88" s="27">
        <f t="shared" si="21"/>
        <v>2880</v>
      </c>
      <c r="N88" s="27">
        <f t="shared" si="21"/>
        <v>33</v>
      </c>
      <c r="O88" s="27">
        <f t="shared" si="21"/>
        <v>33</v>
      </c>
      <c r="P88" s="27">
        <f t="shared" si="21"/>
        <v>2847</v>
      </c>
      <c r="Q88" s="27">
        <v>0</v>
      </c>
    </row>
    <row r="89" spans="3:17" ht="30" customHeight="1" x14ac:dyDescent="0.25">
      <c r="C89" s="11">
        <v>1000</v>
      </c>
      <c r="D89" s="11">
        <v>1100</v>
      </c>
      <c r="E89" s="11">
        <v>113</v>
      </c>
      <c r="F89" s="92" t="s">
        <v>85</v>
      </c>
      <c r="G89" s="92" t="s">
        <v>86</v>
      </c>
      <c r="H89" s="202"/>
      <c r="I89" s="92"/>
      <c r="J89" s="11">
        <v>15</v>
      </c>
      <c r="K89" s="16">
        <v>4604</v>
      </c>
      <c r="L89" s="29">
        <v>0</v>
      </c>
      <c r="M89" s="16">
        <f>K89+L89</f>
        <v>4604</v>
      </c>
      <c r="N89" s="16">
        <v>366</v>
      </c>
      <c r="O89" s="16">
        <v>366</v>
      </c>
      <c r="P89" s="16">
        <f>M89-O89</f>
        <v>4238</v>
      </c>
      <c r="Q89" s="94"/>
    </row>
    <row r="90" spans="3:17" ht="30" customHeight="1" x14ac:dyDescent="0.25">
      <c r="C90" s="11">
        <v>1000</v>
      </c>
      <c r="D90" s="11">
        <v>1100</v>
      </c>
      <c r="E90" s="11">
        <v>113</v>
      </c>
      <c r="F90" s="200" t="s">
        <v>228</v>
      </c>
      <c r="G90" s="92" t="s">
        <v>72</v>
      </c>
      <c r="H90" s="181"/>
      <c r="I90" s="181"/>
      <c r="J90" s="11">
        <v>15</v>
      </c>
      <c r="K90" s="16">
        <v>2523</v>
      </c>
      <c r="L90" s="29">
        <v>13</v>
      </c>
      <c r="M90" s="16">
        <f t="shared" ref="M90:M93" si="22">K90+L90</f>
        <v>2536</v>
      </c>
      <c r="N90" s="14">
        <v>0</v>
      </c>
      <c r="O90" s="14">
        <v>0</v>
      </c>
      <c r="P90" s="16">
        <f>M90-O90</f>
        <v>2536</v>
      </c>
      <c r="Q90" s="20"/>
    </row>
    <row r="91" spans="3:17" ht="30" customHeight="1" x14ac:dyDescent="0.25">
      <c r="C91" s="11">
        <v>1000</v>
      </c>
      <c r="D91" s="11">
        <v>1100</v>
      </c>
      <c r="E91" s="11">
        <v>113</v>
      </c>
      <c r="F91" s="92"/>
      <c r="G91" s="92" t="s">
        <v>87</v>
      </c>
      <c r="H91" s="92"/>
      <c r="I91" s="92"/>
      <c r="J91" s="11"/>
      <c r="K91" s="16">
        <v>0</v>
      </c>
      <c r="L91" s="29"/>
      <c r="M91" s="16">
        <f t="shared" si="22"/>
        <v>0</v>
      </c>
      <c r="N91" s="14">
        <v>0</v>
      </c>
      <c r="O91" s="14">
        <v>0</v>
      </c>
      <c r="P91" s="16">
        <f>M91-O91</f>
        <v>0</v>
      </c>
      <c r="Q91" s="20"/>
    </row>
    <row r="92" spans="3:17" ht="30" customHeight="1" x14ac:dyDescent="0.25">
      <c r="C92" s="11">
        <v>1000</v>
      </c>
      <c r="D92" s="11">
        <v>1100</v>
      </c>
      <c r="E92" s="11">
        <v>113</v>
      </c>
      <c r="F92" s="203" t="s">
        <v>183</v>
      </c>
      <c r="G92" s="203" t="s">
        <v>87</v>
      </c>
      <c r="H92" s="201"/>
      <c r="I92" s="203"/>
      <c r="J92" s="96">
        <v>15</v>
      </c>
      <c r="K92" s="16">
        <v>3320</v>
      </c>
      <c r="L92" s="29">
        <v>0</v>
      </c>
      <c r="M92" s="16">
        <f t="shared" si="22"/>
        <v>3320</v>
      </c>
      <c r="N92" s="16">
        <v>100</v>
      </c>
      <c r="O92" s="16">
        <v>100</v>
      </c>
      <c r="P92" s="16">
        <f>M92-O92</f>
        <v>3220</v>
      </c>
      <c r="Q92" s="20"/>
    </row>
    <row r="93" spans="3:17" ht="30" customHeight="1" x14ac:dyDescent="0.25">
      <c r="C93" s="11">
        <v>1000</v>
      </c>
      <c r="D93" s="11">
        <v>1100</v>
      </c>
      <c r="E93" s="11">
        <v>113</v>
      </c>
      <c r="F93" s="200" t="s">
        <v>184</v>
      </c>
      <c r="G93" s="92" t="s">
        <v>88</v>
      </c>
      <c r="H93" s="181"/>
      <c r="I93" s="181"/>
      <c r="J93" s="11">
        <v>15</v>
      </c>
      <c r="K93" s="16">
        <v>4604</v>
      </c>
      <c r="L93" s="29">
        <v>0</v>
      </c>
      <c r="M93" s="16">
        <f t="shared" si="22"/>
        <v>4604</v>
      </c>
      <c r="N93" s="14">
        <v>366</v>
      </c>
      <c r="O93" s="14">
        <v>366</v>
      </c>
      <c r="P93" s="16">
        <f>M93-O93</f>
        <v>4238</v>
      </c>
      <c r="Q93" s="94"/>
    </row>
    <row r="94" spans="3:17" ht="30" customHeight="1" x14ac:dyDescent="0.25">
      <c r="C94" s="22"/>
      <c r="D94" s="22"/>
      <c r="E94" s="22"/>
      <c r="F94" s="24" t="s">
        <v>89</v>
      </c>
      <c r="G94" s="68"/>
      <c r="H94" s="68"/>
      <c r="I94" s="33"/>
      <c r="J94" s="97"/>
      <c r="K94" s="27">
        <f t="shared" ref="K94:P94" si="23">SUM(K89:K93)</f>
        <v>15051</v>
      </c>
      <c r="L94" s="27">
        <f t="shared" si="23"/>
        <v>13</v>
      </c>
      <c r="M94" s="27">
        <f t="shared" si="23"/>
        <v>15064</v>
      </c>
      <c r="N94" s="27">
        <f t="shared" si="23"/>
        <v>832</v>
      </c>
      <c r="O94" s="27">
        <f t="shared" si="23"/>
        <v>832</v>
      </c>
      <c r="P94" s="27">
        <f t="shared" si="23"/>
        <v>14232</v>
      </c>
      <c r="Q94" s="34"/>
    </row>
    <row r="95" spans="3:17" ht="30" customHeight="1" x14ac:dyDescent="0.25">
      <c r="C95" s="11">
        <v>1000</v>
      </c>
      <c r="D95" s="11">
        <v>1100</v>
      </c>
      <c r="E95" s="11">
        <v>113</v>
      </c>
      <c r="F95" s="184" t="s">
        <v>185</v>
      </c>
      <c r="G95" s="198" t="s">
        <v>90</v>
      </c>
      <c r="H95" s="204"/>
      <c r="I95" s="205"/>
      <c r="J95" s="11">
        <v>15</v>
      </c>
      <c r="K95" s="98">
        <v>4973</v>
      </c>
      <c r="L95" s="99">
        <v>0</v>
      </c>
      <c r="M95" s="30">
        <f>K95+L95</f>
        <v>4973</v>
      </c>
      <c r="N95" s="14">
        <v>418</v>
      </c>
      <c r="O95" s="14">
        <v>418</v>
      </c>
      <c r="P95" s="16">
        <f t="shared" ref="P95:P99" si="24">M95-O95</f>
        <v>4555</v>
      </c>
      <c r="Q95" s="20"/>
    </row>
    <row r="96" spans="3:17" ht="30" customHeight="1" x14ac:dyDescent="0.25">
      <c r="C96" s="11">
        <v>1000</v>
      </c>
      <c r="D96" s="11">
        <v>1100</v>
      </c>
      <c r="E96" s="11">
        <v>113</v>
      </c>
      <c r="F96" s="181" t="s">
        <v>223</v>
      </c>
      <c r="G96" s="198" t="s">
        <v>91</v>
      </c>
      <c r="H96" s="181"/>
      <c r="I96" s="181"/>
      <c r="J96" s="11">
        <v>15</v>
      </c>
      <c r="K96" s="98">
        <v>3791</v>
      </c>
      <c r="L96" s="99">
        <v>0</v>
      </c>
      <c r="M96" s="30">
        <f t="shared" ref="M96:M99" si="25">K96+L96</f>
        <v>3791</v>
      </c>
      <c r="N96" s="14">
        <v>276</v>
      </c>
      <c r="O96" s="14">
        <v>276</v>
      </c>
      <c r="P96" s="16">
        <v>3515</v>
      </c>
      <c r="Q96" s="100"/>
    </row>
    <row r="97" spans="1:17" ht="30" customHeight="1" x14ac:dyDescent="0.25">
      <c r="C97" s="11">
        <v>1000</v>
      </c>
      <c r="D97" s="11">
        <v>1100</v>
      </c>
      <c r="E97" s="11">
        <v>113</v>
      </c>
      <c r="F97" s="181" t="s">
        <v>187</v>
      </c>
      <c r="G97" s="92" t="s">
        <v>92</v>
      </c>
      <c r="H97" s="181"/>
      <c r="I97" s="181"/>
      <c r="J97" s="11">
        <v>15</v>
      </c>
      <c r="K97" s="98">
        <v>3613</v>
      </c>
      <c r="L97" s="29">
        <v>0</v>
      </c>
      <c r="M97" s="30">
        <f t="shared" si="25"/>
        <v>3613</v>
      </c>
      <c r="N97" s="14">
        <v>150</v>
      </c>
      <c r="O97" s="14">
        <v>150</v>
      </c>
      <c r="P97" s="16">
        <f t="shared" si="24"/>
        <v>3463</v>
      </c>
      <c r="Q97" s="20"/>
    </row>
    <row r="98" spans="1:17" ht="30" customHeight="1" x14ac:dyDescent="0.25">
      <c r="C98" s="11">
        <v>1000</v>
      </c>
      <c r="D98" s="11">
        <v>1100</v>
      </c>
      <c r="E98" s="11">
        <v>113</v>
      </c>
      <c r="F98" s="181" t="s">
        <v>188</v>
      </c>
      <c r="G98" s="92" t="s">
        <v>92</v>
      </c>
      <c r="H98" s="181"/>
      <c r="I98" s="181"/>
      <c r="J98" s="11">
        <v>15</v>
      </c>
      <c r="K98" s="98">
        <v>3613</v>
      </c>
      <c r="L98" s="29">
        <v>0</v>
      </c>
      <c r="M98" s="30">
        <f t="shared" si="25"/>
        <v>3613</v>
      </c>
      <c r="N98" s="14">
        <v>150</v>
      </c>
      <c r="O98" s="14">
        <v>150</v>
      </c>
      <c r="P98" s="16">
        <f t="shared" si="24"/>
        <v>3463</v>
      </c>
      <c r="Q98" s="63"/>
    </row>
    <row r="99" spans="1:17" ht="30" customHeight="1" x14ac:dyDescent="0.25">
      <c r="C99" s="11">
        <v>1000</v>
      </c>
      <c r="D99" s="11">
        <v>1100</v>
      </c>
      <c r="E99" s="11">
        <v>113</v>
      </c>
      <c r="F99" s="181" t="s">
        <v>189</v>
      </c>
      <c r="G99" s="92" t="s">
        <v>92</v>
      </c>
      <c r="H99" s="181"/>
      <c r="I99" s="181"/>
      <c r="J99" s="11">
        <v>15</v>
      </c>
      <c r="K99" s="98">
        <v>3613</v>
      </c>
      <c r="L99" s="29">
        <v>0</v>
      </c>
      <c r="M99" s="30">
        <f t="shared" si="25"/>
        <v>3613</v>
      </c>
      <c r="N99" s="14">
        <v>150</v>
      </c>
      <c r="O99" s="14">
        <v>150</v>
      </c>
      <c r="P99" s="16">
        <f t="shared" si="24"/>
        <v>3463</v>
      </c>
      <c r="Q99" s="63"/>
    </row>
    <row r="100" spans="1:17" ht="30" customHeight="1" x14ac:dyDescent="0.25">
      <c r="C100" s="11">
        <v>1000</v>
      </c>
      <c r="D100" s="11">
        <v>1100</v>
      </c>
      <c r="E100" s="11">
        <v>113</v>
      </c>
      <c r="F100" s="92"/>
      <c r="G100" s="92" t="s">
        <v>92</v>
      </c>
      <c r="H100" s="92"/>
      <c r="I100" s="92"/>
      <c r="J100" s="11"/>
      <c r="K100" s="98"/>
      <c r="L100" s="29"/>
      <c r="M100" s="30"/>
      <c r="N100" s="16"/>
      <c r="O100" s="16"/>
      <c r="P100" s="16"/>
      <c r="Q100" s="230"/>
    </row>
    <row r="101" spans="1:17" ht="30" customHeight="1" x14ac:dyDescent="0.25">
      <c r="A101" t="s">
        <v>93</v>
      </c>
      <c r="C101" s="59"/>
      <c r="D101" s="59"/>
      <c r="E101" s="59"/>
      <c r="F101" s="101" t="s">
        <v>94</v>
      </c>
      <c r="G101" s="102"/>
      <c r="H101" s="102"/>
      <c r="I101" s="103"/>
      <c r="J101" s="104"/>
      <c r="K101" s="105">
        <f>SUM(K95:K100)</f>
        <v>19603</v>
      </c>
      <c r="L101" s="105">
        <f t="shared" ref="L101:N101" si="26">SUM(L95:L100)</f>
        <v>0</v>
      </c>
      <c r="M101" s="105">
        <f>SUM(M95:M100)</f>
        <v>19603</v>
      </c>
      <c r="N101" s="105">
        <f t="shared" si="26"/>
        <v>1144</v>
      </c>
      <c r="O101" s="105">
        <f>SUM(O95:O100)</f>
        <v>1144</v>
      </c>
      <c r="P101" s="105">
        <f>SUM(P95:P100)</f>
        <v>18459</v>
      </c>
      <c r="Q101" s="23"/>
    </row>
    <row r="102" spans="1:17" x14ac:dyDescent="0.25">
      <c r="C102" s="38"/>
      <c r="D102" s="38"/>
      <c r="E102" s="38"/>
      <c r="F102" s="38"/>
      <c r="G102" s="106"/>
      <c r="H102" s="106"/>
      <c r="I102" s="107"/>
      <c r="J102" s="108"/>
      <c r="K102" s="109"/>
      <c r="L102" s="110"/>
      <c r="M102" s="109"/>
      <c r="N102" s="109"/>
      <c r="O102" s="109"/>
      <c r="P102" s="109"/>
      <c r="Q102" s="39"/>
    </row>
    <row r="103" spans="1:17" ht="18" x14ac:dyDescent="0.25">
      <c r="C103" s="38"/>
      <c r="D103" s="38"/>
      <c r="E103" s="38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44"/>
    </row>
    <row r="104" spans="1:17" ht="18" x14ac:dyDescent="0.25">
      <c r="C104" s="38"/>
      <c r="D104" s="38"/>
      <c r="E104" s="38"/>
      <c r="F104" s="232" t="s">
        <v>0</v>
      </c>
      <c r="G104" s="232"/>
      <c r="H104" s="232"/>
      <c r="I104" s="232"/>
      <c r="J104" s="42"/>
      <c r="K104" s="42"/>
      <c r="L104" s="43"/>
      <c r="M104" s="42"/>
      <c r="N104" s="42"/>
      <c r="O104" s="42"/>
      <c r="P104" s="42"/>
      <c r="Q104" s="44"/>
    </row>
    <row r="105" spans="1:17" ht="18" x14ac:dyDescent="0.25">
      <c r="C105" s="4"/>
      <c r="D105" s="2"/>
      <c r="E105" s="2"/>
      <c r="F105" s="232" t="s">
        <v>1</v>
      </c>
      <c r="G105" s="232"/>
      <c r="H105" s="232"/>
      <c r="I105" s="232"/>
      <c r="J105" s="232" t="s">
        <v>233</v>
      </c>
      <c r="K105" s="232"/>
      <c r="L105" s="232"/>
      <c r="M105" s="232"/>
      <c r="N105" s="232"/>
      <c r="O105" s="232"/>
      <c r="P105" s="232"/>
      <c r="Q105" s="2"/>
    </row>
    <row r="106" spans="1:17" ht="18" x14ac:dyDescent="0.25">
      <c r="C106" s="5"/>
      <c r="D106" s="2"/>
      <c r="E106" s="2"/>
      <c r="F106" s="251"/>
      <c r="G106" s="251"/>
      <c r="H106" s="251"/>
      <c r="I106" s="251"/>
      <c r="J106" s="45"/>
      <c r="K106" s="45"/>
      <c r="L106" s="46"/>
      <c r="M106" s="45"/>
      <c r="N106" s="45"/>
      <c r="O106" s="45"/>
      <c r="P106" s="45"/>
      <c r="Q106" s="2"/>
    </row>
    <row r="107" spans="1:17" ht="15" customHeight="1" x14ac:dyDescent="0.25">
      <c r="C107" s="245" t="s">
        <v>8</v>
      </c>
      <c r="D107" s="245" t="s">
        <v>9</v>
      </c>
      <c r="E107" s="245" t="s">
        <v>10</v>
      </c>
      <c r="F107" s="242" t="s">
        <v>2</v>
      </c>
      <c r="G107" s="242" t="s">
        <v>35</v>
      </c>
      <c r="H107" s="225"/>
      <c r="I107" s="242" t="s">
        <v>4</v>
      </c>
      <c r="J107" s="247" t="s">
        <v>11</v>
      </c>
      <c r="K107" s="69" t="s">
        <v>74</v>
      </c>
      <c r="L107" s="91"/>
      <c r="M107" s="71"/>
      <c r="N107" s="260"/>
      <c r="O107" s="261"/>
      <c r="P107" s="237" t="s">
        <v>6</v>
      </c>
      <c r="Q107" s="237" t="s">
        <v>7</v>
      </c>
    </row>
    <row r="108" spans="1:17" ht="15" customHeight="1" x14ac:dyDescent="0.25">
      <c r="C108" s="257"/>
      <c r="D108" s="257"/>
      <c r="E108" s="257"/>
      <c r="F108" s="243"/>
      <c r="G108" s="243"/>
      <c r="H108" s="226" t="s">
        <v>157</v>
      </c>
      <c r="I108" s="243"/>
      <c r="J108" s="259"/>
      <c r="K108" s="247" t="s">
        <v>12</v>
      </c>
      <c r="L108" s="262" t="s">
        <v>36</v>
      </c>
      <c r="M108" s="266" t="s">
        <v>37</v>
      </c>
      <c r="N108" s="245" t="s">
        <v>15</v>
      </c>
      <c r="O108" s="245" t="s">
        <v>16</v>
      </c>
      <c r="P108" s="238"/>
      <c r="Q108" s="238"/>
    </row>
    <row r="109" spans="1:17" x14ac:dyDescent="0.25">
      <c r="C109" s="246"/>
      <c r="D109" s="246"/>
      <c r="E109" s="246"/>
      <c r="F109" s="244"/>
      <c r="G109" s="244"/>
      <c r="H109" s="227"/>
      <c r="I109" s="244"/>
      <c r="J109" s="248"/>
      <c r="K109" s="248"/>
      <c r="L109" s="263"/>
      <c r="M109" s="267"/>
      <c r="N109" s="246"/>
      <c r="O109" s="246"/>
      <c r="P109" s="239"/>
      <c r="Q109" s="239"/>
    </row>
    <row r="110" spans="1:17" ht="35.1" customHeight="1" x14ac:dyDescent="0.25">
      <c r="C110" s="11">
        <v>1000</v>
      </c>
      <c r="D110" s="11">
        <v>1100</v>
      </c>
      <c r="E110" s="11">
        <v>113</v>
      </c>
      <c r="F110" s="181" t="s">
        <v>190</v>
      </c>
      <c r="G110" s="56" t="s">
        <v>95</v>
      </c>
      <c r="H110" s="181"/>
      <c r="I110" s="181"/>
      <c r="J110" s="11">
        <v>15</v>
      </c>
      <c r="K110" s="98">
        <v>4847</v>
      </c>
      <c r="L110" s="111">
        <v>0</v>
      </c>
      <c r="M110" s="98">
        <f>K110+L110</f>
        <v>4847</v>
      </c>
      <c r="N110" s="98">
        <v>397</v>
      </c>
      <c r="O110" s="98">
        <v>397</v>
      </c>
      <c r="P110" s="16">
        <f t="shared" ref="P110:P119" si="27">M110-O110</f>
        <v>4450</v>
      </c>
      <c r="Q110" s="112"/>
    </row>
    <row r="111" spans="1:17" ht="35.1" customHeight="1" x14ac:dyDescent="0.25">
      <c r="C111" s="11">
        <v>1000</v>
      </c>
      <c r="D111" s="11">
        <v>1100</v>
      </c>
      <c r="E111" s="11">
        <v>113</v>
      </c>
      <c r="F111" s="181" t="s">
        <v>191</v>
      </c>
      <c r="G111" s="56" t="s">
        <v>96</v>
      </c>
      <c r="H111" s="181"/>
      <c r="I111" s="181"/>
      <c r="J111" s="11">
        <v>15</v>
      </c>
      <c r="K111" s="98">
        <v>2437</v>
      </c>
      <c r="L111" s="111">
        <v>18</v>
      </c>
      <c r="M111" s="98">
        <f>K111+L111</f>
        <v>2455</v>
      </c>
      <c r="N111" s="16">
        <v>0</v>
      </c>
      <c r="O111" s="16">
        <v>0</v>
      </c>
      <c r="P111" s="16">
        <f t="shared" si="27"/>
        <v>2455</v>
      </c>
      <c r="Q111" s="230"/>
    </row>
    <row r="112" spans="1:17" ht="35.1" customHeight="1" x14ac:dyDescent="0.25">
      <c r="C112" s="11">
        <v>1000</v>
      </c>
      <c r="D112" s="11">
        <v>1100</v>
      </c>
      <c r="E112" s="11">
        <v>113</v>
      </c>
      <c r="F112" s="181" t="s">
        <v>192</v>
      </c>
      <c r="G112" s="56" t="s">
        <v>96</v>
      </c>
      <c r="H112" s="181"/>
      <c r="I112" s="181"/>
      <c r="J112" s="11">
        <v>15</v>
      </c>
      <c r="K112" s="98">
        <v>2437</v>
      </c>
      <c r="L112" s="111">
        <v>18</v>
      </c>
      <c r="M112" s="98">
        <f>K112+L112</f>
        <v>2455</v>
      </c>
      <c r="N112" s="14">
        <v>0</v>
      </c>
      <c r="O112" s="14">
        <v>0</v>
      </c>
      <c r="P112" s="16">
        <f t="shared" si="27"/>
        <v>2455</v>
      </c>
      <c r="Q112" s="230"/>
    </row>
    <row r="113" spans="3:17" ht="35.1" customHeight="1" x14ac:dyDescent="0.25">
      <c r="C113" s="11">
        <v>1000</v>
      </c>
      <c r="D113" s="11">
        <v>1100</v>
      </c>
      <c r="E113" s="11">
        <v>113</v>
      </c>
      <c r="F113" s="181" t="s">
        <v>193</v>
      </c>
      <c r="G113" s="56" t="s">
        <v>97</v>
      </c>
      <c r="H113" s="181"/>
      <c r="I113" s="181"/>
      <c r="J113" s="11">
        <v>15</v>
      </c>
      <c r="K113" s="98">
        <v>3613</v>
      </c>
      <c r="L113" s="29">
        <v>0</v>
      </c>
      <c r="M113" s="98">
        <f t="shared" ref="M113:M119" si="28">K113+L113</f>
        <v>3613</v>
      </c>
      <c r="N113" s="14">
        <v>150</v>
      </c>
      <c r="O113" s="14">
        <v>150</v>
      </c>
      <c r="P113" s="16">
        <f t="shared" si="27"/>
        <v>3463</v>
      </c>
      <c r="Q113" s="113"/>
    </row>
    <row r="114" spans="3:17" ht="35.1" customHeight="1" x14ac:dyDescent="0.25">
      <c r="C114" s="11">
        <v>1000</v>
      </c>
      <c r="D114" s="11">
        <v>1100</v>
      </c>
      <c r="E114" s="11">
        <v>113</v>
      </c>
      <c r="F114" s="184" t="s">
        <v>194</v>
      </c>
      <c r="G114" s="92" t="s">
        <v>98</v>
      </c>
      <c r="H114" s="206"/>
      <c r="I114" s="187"/>
      <c r="J114" s="11">
        <v>8</v>
      </c>
      <c r="K114" s="98">
        <v>1926.93</v>
      </c>
      <c r="L114" s="29">
        <v>0</v>
      </c>
      <c r="M114" s="98">
        <f t="shared" si="28"/>
        <v>1926.93</v>
      </c>
      <c r="N114" s="14">
        <v>80</v>
      </c>
      <c r="O114" s="14">
        <v>80</v>
      </c>
      <c r="P114" s="16">
        <f t="shared" si="27"/>
        <v>1846.93</v>
      </c>
      <c r="Q114" s="230"/>
    </row>
    <row r="115" spans="3:17" ht="35.1" customHeight="1" x14ac:dyDescent="0.25">
      <c r="C115" s="11">
        <v>1000</v>
      </c>
      <c r="D115" s="11">
        <v>1100</v>
      </c>
      <c r="E115" s="11">
        <v>113</v>
      </c>
      <c r="F115" s="207" t="s">
        <v>224</v>
      </c>
      <c r="G115" s="191" t="s">
        <v>98</v>
      </c>
      <c r="H115" s="206"/>
      <c r="I115" s="187"/>
      <c r="J115" s="11">
        <v>15</v>
      </c>
      <c r="K115" s="98">
        <v>3613</v>
      </c>
      <c r="L115" s="29">
        <v>0</v>
      </c>
      <c r="M115" s="98">
        <f t="shared" si="28"/>
        <v>3613</v>
      </c>
      <c r="N115" s="14">
        <v>150</v>
      </c>
      <c r="O115" s="14">
        <v>150</v>
      </c>
      <c r="P115" s="16">
        <f t="shared" si="27"/>
        <v>3463</v>
      </c>
      <c r="Q115" s="113"/>
    </row>
    <row r="116" spans="3:17" ht="35.1" customHeight="1" x14ac:dyDescent="0.25">
      <c r="C116" s="61">
        <v>1000</v>
      </c>
      <c r="D116" s="61">
        <v>1100</v>
      </c>
      <c r="E116" s="11">
        <v>113</v>
      </c>
      <c r="F116" s="181" t="s">
        <v>229</v>
      </c>
      <c r="G116" s="208" t="s">
        <v>99</v>
      </c>
      <c r="H116" s="273"/>
      <c r="I116" s="181"/>
      <c r="J116" s="11">
        <v>15</v>
      </c>
      <c r="K116" s="98">
        <v>3613</v>
      </c>
      <c r="L116" s="29">
        <v>0</v>
      </c>
      <c r="M116" s="98">
        <f t="shared" si="28"/>
        <v>3613</v>
      </c>
      <c r="N116" s="14">
        <v>150</v>
      </c>
      <c r="O116" s="14">
        <v>150</v>
      </c>
      <c r="P116" s="16">
        <f t="shared" si="27"/>
        <v>3463</v>
      </c>
      <c r="Q116" s="113"/>
    </row>
    <row r="117" spans="3:17" ht="35.1" customHeight="1" x14ac:dyDescent="0.25">
      <c r="C117" s="11">
        <v>1000</v>
      </c>
      <c r="D117" s="11">
        <v>1100</v>
      </c>
      <c r="E117" s="11">
        <v>113</v>
      </c>
      <c r="F117" s="181" t="s">
        <v>197</v>
      </c>
      <c r="G117" s="191" t="s">
        <v>99</v>
      </c>
      <c r="H117" s="181"/>
      <c r="I117" s="181"/>
      <c r="J117" s="11">
        <v>15</v>
      </c>
      <c r="K117" s="98">
        <v>3613</v>
      </c>
      <c r="L117" s="29">
        <v>0</v>
      </c>
      <c r="M117" s="98">
        <f t="shared" si="28"/>
        <v>3613</v>
      </c>
      <c r="N117" s="14">
        <v>150</v>
      </c>
      <c r="O117" s="14">
        <v>150</v>
      </c>
      <c r="P117" s="16">
        <f t="shared" si="27"/>
        <v>3463</v>
      </c>
      <c r="Q117" s="113"/>
    </row>
    <row r="118" spans="3:17" ht="35.1" customHeight="1" x14ac:dyDescent="0.25">
      <c r="C118" s="11">
        <v>1000</v>
      </c>
      <c r="D118" s="11">
        <v>1100</v>
      </c>
      <c r="E118" s="11">
        <v>113</v>
      </c>
      <c r="F118" s="181" t="s">
        <v>198</v>
      </c>
      <c r="G118" s="92" t="s">
        <v>99</v>
      </c>
      <c r="H118" s="181"/>
      <c r="I118" s="181"/>
      <c r="J118" s="11">
        <v>15</v>
      </c>
      <c r="K118" s="98">
        <v>3613</v>
      </c>
      <c r="L118" s="29">
        <v>0</v>
      </c>
      <c r="M118" s="98">
        <f t="shared" si="28"/>
        <v>3613</v>
      </c>
      <c r="N118" s="14">
        <v>150</v>
      </c>
      <c r="O118" s="14">
        <v>150</v>
      </c>
      <c r="P118" s="16">
        <f t="shared" si="27"/>
        <v>3463</v>
      </c>
      <c r="Q118" s="113"/>
    </row>
    <row r="119" spans="3:17" ht="35.1" customHeight="1" x14ac:dyDescent="0.25">
      <c r="C119" s="11">
        <v>1000</v>
      </c>
      <c r="D119" s="11">
        <v>1100</v>
      </c>
      <c r="E119" s="11">
        <v>113</v>
      </c>
      <c r="F119" s="181" t="s">
        <v>199</v>
      </c>
      <c r="G119" s="191" t="s">
        <v>99</v>
      </c>
      <c r="H119" s="181"/>
      <c r="I119" s="181"/>
      <c r="J119" s="11">
        <v>15</v>
      </c>
      <c r="K119" s="98">
        <v>3613</v>
      </c>
      <c r="L119" s="29">
        <v>0</v>
      </c>
      <c r="M119" s="98">
        <f t="shared" si="28"/>
        <v>3613</v>
      </c>
      <c r="N119" s="14">
        <v>150</v>
      </c>
      <c r="O119" s="14">
        <v>150</v>
      </c>
      <c r="P119" s="16">
        <f t="shared" si="27"/>
        <v>3463</v>
      </c>
      <c r="Q119" s="113"/>
    </row>
    <row r="120" spans="3:17" ht="35.1" customHeight="1" x14ac:dyDescent="0.25">
      <c r="C120" s="23"/>
      <c r="D120" s="23"/>
      <c r="E120" s="23"/>
      <c r="F120" s="114" t="s">
        <v>100</v>
      </c>
      <c r="G120" s="24"/>
      <c r="H120" s="24"/>
      <c r="I120" s="73"/>
      <c r="J120" s="26"/>
      <c r="K120" s="27">
        <f t="shared" ref="K120:P120" si="29">SUM(K110:K119)</f>
        <v>33325.93</v>
      </c>
      <c r="L120" s="27">
        <f t="shared" si="29"/>
        <v>36</v>
      </c>
      <c r="M120" s="27">
        <f t="shared" si="29"/>
        <v>33361.93</v>
      </c>
      <c r="N120" s="27">
        <f t="shared" si="29"/>
        <v>1377</v>
      </c>
      <c r="O120" s="27">
        <f t="shared" si="29"/>
        <v>1377</v>
      </c>
      <c r="P120" s="27">
        <f t="shared" si="29"/>
        <v>31984.93</v>
      </c>
      <c r="Q120" s="23"/>
    </row>
    <row r="121" spans="3:17" ht="35.1" customHeight="1" x14ac:dyDescent="0.25">
      <c r="C121" s="11">
        <v>1000</v>
      </c>
      <c r="D121" s="11">
        <v>1100</v>
      </c>
      <c r="E121" s="11">
        <v>113</v>
      </c>
      <c r="F121" s="181" t="s">
        <v>200</v>
      </c>
      <c r="G121" s="92" t="s">
        <v>101</v>
      </c>
      <c r="H121" s="183"/>
      <c r="I121" s="183"/>
      <c r="J121" s="11">
        <v>15</v>
      </c>
      <c r="K121" s="14">
        <v>6252</v>
      </c>
      <c r="L121" s="54">
        <v>0</v>
      </c>
      <c r="M121" s="14">
        <f>K121+L121</f>
        <v>6252</v>
      </c>
      <c r="N121" s="14">
        <v>636</v>
      </c>
      <c r="O121" s="14">
        <v>636</v>
      </c>
      <c r="P121" s="16">
        <f t="shared" ref="P121:P129" si="30">M121-O121</f>
        <v>5616</v>
      </c>
      <c r="Q121" s="227"/>
    </row>
    <row r="122" spans="3:17" ht="35.1" customHeight="1" x14ac:dyDescent="0.25">
      <c r="C122" s="11">
        <v>1000</v>
      </c>
      <c r="D122" s="11">
        <v>1100</v>
      </c>
      <c r="E122" s="11">
        <v>113</v>
      </c>
      <c r="F122" s="181" t="s">
        <v>234</v>
      </c>
      <c r="G122" s="92" t="s">
        <v>102</v>
      </c>
      <c r="H122" s="276"/>
      <c r="I122" s="181"/>
      <c r="J122" s="11">
        <v>15</v>
      </c>
      <c r="K122" s="98">
        <v>3998</v>
      </c>
      <c r="L122" s="54">
        <v>0</v>
      </c>
      <c r="M122" s="14">
        <f t="shared" ref="M122:M129" si="31">K122+L122</f>
        <v>3998</v>
      </c>
      <c r="N122" s="98">
        <v>300</v>
      </c>
      <c r="O122" s="98">
        <v>300</v>
      </c>
      <c r="P122" s="16">
        <f t="shared" si="30"/>
        <v>3698</v>
      </c>
      <c r="Q122" s="227"/>
    </row>
    <row r="123" spans="3:17" ht="35.1" customHeight="1" x14ac:dyDescent="0.25">
      <c r="C123" s="11">
        <v>1000</v>
      </c>
      <c r="D123" s="11">
        <v>1100</v>
      </c>
      <c r="E123" s="11">
        <v>113</v>
      </c>
      <c r="F123" s="181" t="s">
        <v>202</v>
      </c>
      <c r="G123" s="92" t="s">
        <v>102</v>
      </c>
      <c r="H123" s="181"/>
      <c r="I123" s="181"/>
      <c r="J123" s="11">
        <v>15</v>
      </c>
      <c r="K123" s="98">
        <v>3998</v>
      </c>
      <c r="L123" s="29">
        <v>0</v>
      </c>
      <c r="M123" s="14">
        <f t="shared" si="31"/>
        <v>3998</v>
      </c>
      <c r="N123" s="98">
        <v>300</v>
      </c>
      <c r="O123" s="14">
        <v>300</v>
      </c>
      <c r="P123" s="16">
        <f t="shared" si="30"/>
        <v>3698</v>
      </c>
      <c r="Q123" s="20"/>
    </row>
    <row r="124" spans="3:17" ht="35.1" customHeight="1" x14ac:dyDescent="0.25">
      <c r="C124" s="11">
        <v>1000</v>
      </c>
      <c r="D124" s="11">
        <v>1100</v>
      </c>
      <c r="E124" s="11">
        <v>113</v>
      </c>
      <c r="F124" s="181" t="s">
        <v>203</v>
      </c>
      <c r="G124" s="92" t="s">
        <v>102</v>
      </c>
      <c r="H124" s="181"/>
      <c r="I124" s="181"/>
      <c r="J124" s="11">
        <v>15</v>
      </c>
      <c r="K124" s="98">
        <v>3998</v>
      </c>
      <c r="L124" s="54">
        <v>0</v>
      </c>
      <c r="M124" s="14">
        <f t="shared" si="31"/>
        <v>3998</v>
      </c>
      <c r="N124" s="98">
        <v>300</v>
      </c>
      <c r="O124" s="98">
        <v>300</v>
      </c>
      <c r="P124" s="16">
        <f t="shared" si="30"/>
        <v>3698</v>
      </c>
      <c r="Q124" s="227"/>
    </row>
    <row r="125" spans="3:17" ht="35.1" customHeight="1" x14ac:dyDescent="0.25">
      <c r="C125" s="11">
        <v>1000</v>
      </c>
      <c r="D125" s="11">
        <v>1100</v>
      </c>
      <c r="E125" s="11">
        <v>113</v>
      </c>
      <c r="F125" s="181" t="s">
        <v>235</v>
      </c>
      <c r="G125" s="92" t="s">
        <v>102</v>
      </c>
      <c r="H125" s="201"/>
      <c r="I125" s="181"/>
      <c r="J125" s="11">
        <v>15</v>
      </c>
      <c r="K125" s="98">
        <v>3998</v>
      </c>
      <c r="L125" s="54">
        <v>0</v>
      </c>
      <c r="M125" s="14">
        <f t="shared" si="31"/>
        <v>3998</v>
      </c>
      <c r="N125" s="98">
        <v>300</v>
      </c>
      <c r="O125" s="98">
        <v>300</v>
      </c>
      <c r="P125" s="16">
        <f t="shared" si="30"/>
        <v>3698</v>
      </c>
      <c r="Q125" s="227"/>
    </row>
    <row r="126" spans="3:17" ht="35.1" customHeight="1" x14ac:dyDescent="0.25">
      <c r="C126" s="11">
        <v>1000</v>
      </c>
      <c r="D126" s="11">
        <v>1100</v>
      </c>
      <c r="E126" s="11">
        <v>113</v>
      </c>
      <c r="F126" s="92" t="s">
        <v>205</v>
      </c>
      <c r="G126" s="92" t="s">
        <v>102</v>
      </c>
      <c r="H126" s="181"/>
      <c r="I126" s="181"/>
      <c r="J126" s="11">
        <v>15</v>
      </c>
      <c r="K126" s="98">
        <v>3998</v>
      </c>
      <c r="L126" s="54">
        <v>0</v>
      </c>
      <c r="M126" s="14">
        <f t="shared" si="31"/>
        <v>3998</v>
      </c>
      <c r="N126" s="98">
        <v>300</v>
      </c>
      <c r="O126" s="98">
        <v>300</v>
      </c>
      <c r="P126" s="16">
        <f t="shared" si="30"/>
        <v>3698</v>
      </c>
      <c r="Q126" s="227"/>
    </row>
    <row r="127" spans="3:17" ht="35.1" customHeight="1" x14ac:dyDescent="0.25">
      <c r="C127" s="11">
        <v>1000</v>
      </c>
      <c r="D127" s="11">
        <v>1100</v>
      </c>
      <c r="E127" s="11">
        <v>113</v>
      </c>
      <c r="F127" s="181" t="s">
        <v>206</v>
      </c>
      <c r="G127" s="92" t="s">
        <v>102</v>
      </c>
      <c r="H127" s="181"/>
      <c r="I127" s="181"/>
      <c r="J127" s="11">
        <v>15</v>
      </c>
      <c r="K127" s="98">
        <v>3998</v>
      </c>
      <c r="L127" s="54">
        <v>0</v>
      </c>
      <c r="M127" s="14">
        <f t="shared" si="31"/>
        <v>3998</v>
      </c>
      <c r="N127" s="98">
        <v>300</v>
      </c>
      <c r="O127" s="98">
        <v>300</v>
      </c>
      <c r="P127" s="16">
        <f t="shared" si="30"/>
        <v>3698</v>
      </c>
      <c r="Q127" s="227"/>
    </row>
    <row r="128" spans="3:17" ht="35.1" customHeight="1" x14ac:dyDescent="0.25">
      <c r="C128" s="11">
        <v>1000</v>
      </c>
      <c r="D128" s="11">
        <v>1100</v>
      </c>
      <c r="E128" s="11">
        <v>113</v>
      </c>
      <c r="F128" s="92" t="s">
        <v>207</v>
      </c>
      <c r="G128" s="92" t="s">
        <v>102</v>
      </c>
      <c r="H128" s="201"/>
      <c r="I128" s="209"/>
      <c r="J128" s="11">
        <v>15</v>
      </c>
      <c r="K128" s="98">
        <v>3998</v>
      </c>
      <c r="L128" s="54">
        <v>0</v>
      </c>
      <c r="M128" s="14">
        <f t="shared" si="31"/>
        <v>3998</v>
      </c>
      <c r="N128" s="98">
        <v>300</v>
      </c>
      <c r="O128" s="98">
        <v>300</v>
      </c>
      <c r="P128" s="16">
        <f t="shared" si="30"/>
        <v>3698</v>
      </c>
      <c r="Q128" s="227"/>
    </row>
    <row r="129" spans="3:17" ht="35.1" customHeight="1" x14ac:dyDescent="0.25">
      <c r="C129" s="11">
        <v>1000</v>
      </c>
      <c r="D129" s="11">
        <v>1100</v>
      </c>
      <c r="E129" s="11">
        <v>113</v>
      </c>
      <c r="F129" s="19"/>
      <c r="G129" s="18" t="s">
        <v>103</v>
      </c>
      <c r="H129" s="12"/>
      <c r="I129" s="116"/>
      <c r="J129" s="11"/>
      <c r="K129" s="98"/>
      <c r="L129" s="99"/>
      <c r="M129" s="14">
        <f t="shared" si="31"/>
        <v>0</v>
      </c>
      <c r="N129" s="14"/>
      <c r="O129" s="14"/>
      <c r="P129" s="16">
        <f t="shared" si="30"/>
        <v>0</v>
      </c>
      <c r="Q129" s="227"/>
    </row>
    <row r="130" spans="3:17" ht="35.1" customHeight="1" x14ac:dyDescent="0.25">
      <c r="C130" s="59"/>
      <c r="D130" s="59"/>
      <c r="E130" s="59"/>
      <c r="F130" s="23" t="s">
        <v>104</v>
      </c>
      <c r="G130" s="24"/>
      <c r="H130" s="24"/>
      <c r="I130" s="73"/>
      <c r="J130" s="26"/>
      <c r="K130" s="27">
        <f>SUM(K121:K129)</f>
        <v>34238</v>
      </c>
      <c r="L130" s="27">
        <f t="shared" ref="L130" si="32">SUM(L121:L129)</f>
        <v>0</v>
      </c>
      <c r="M130" s="27">
        <f>SUM(M121:M129)</f>
        <v>34238</v>
      </c>
      <c r="N130" s="27">
        <f>SUM(N121:N129)</f>
        <v>2736</v>
      </c>
      <c r="O130" s="27">
        <f>SUM(O121:O129)</f>
        <v>2736</v>
      </c>
      <c r="P130" s="27">
        <f>SUM(P121:P129)</f>
        <v>31502</v>
      </c>
      <c r="Q130" s="117"/>
    </row>
    <row r="131" spans="3:17" x14ac:dyDescent="0.25">
      <c r="C131" s="118"/>
      <c r="D131" s="118"/>
      <c r="E131" s="118"/>
      <c r="F131" s="119"/>
      <c r="G131" s="2"/>
      <c r="H131" s="2"/>
      <c r="I131" s="1"/>
      <c r="J131" s="118"/>
      <c r="K131" s="120"/>
      <c r="L131" s="121"/>
      <c r="M131" s="120"/>
      <c r="N131" s="120"/>
      <c r="O131" s="120"/>
      <c r="P131" s="122"/>
      <c r="Q131" s="123"/>
    </row>
    <row r="132" spans="3:17" x14ac:dyDescent="0.25">
      <c r="C132" s="118"/>
      <c r="D132" s="118"/>
      <c r="E132" s="118"/>
      <c r="F132" s="119"/>
      <c r="G132" s="2"/>
      <c r="H132" s="2"/>
      <c r="I132" s="1"/>
      <c r="J132" s="118"/>
      <c r="K132" s="120"/>
      <c r="L132" s="121"/>
      <c r="M132" s="120"/>
      <c r="N132" s="120"/>
      <c r="O132" s="120"/>
      <c r="P132" s="120"/>
      <c r="Q132" s="39"/>
    </row>
    <row r="133" spans="3:17" x14ac:dyDescent="0.25">
      <c r="C133" s="118"/>
      <c r="D133" s="118"/>
      <c r="E133" s="118"/>
      <c r="F133" s="119"/>
      <c r="G133" s="2"/>
      <c r="H133" s="2"/>
      <c r="I133" s="1"/>
      <c r="J133" s="118"/>
      <c r="K133" s="120"/>
      <c r="L133" s="121"/>
      <c r="M133" s="120"/>
      <c r="N133" s="120"/>
      <c r="O133" s="120"/>
      <c r="P133" s="120"/>
      <c r="Q133" s="39"/>
    </row>
    <row r="134" spans="3:17" ht="18" x14ac:dyDescent="0.25">
      <c r="C134" s="38"/>
      <c r="D134" s="38"/>
      <c r="E134" s="38"/>
      <c r="F134" s="232" t="s">
        <v>0</v>
      </c>
      <c r="G134" s="232"/>
      <c r="H134" s="232"/>
      <c r="I134" s="232"/>
      <c r="J134" s="232" t="s">
        <v>233</v>
      </c>
      <c r="K134" s="232"/>
      <c r="L134" s="232"/>
      <c r="M134" s="232"/>
      <c r="N134" s="232"/>
      <c r="O134" s="232"/>
      <c r="P134" s="232"/>
      <c r="Q134" s="39"/>
    </row>
    <row r="135" spans="3:17" ht="18" x14ac:dyDescent="0.25">
      <c r="C135" s="4"/>
      <c r="D135" s="2"/>
      <c r="E135" s="2"/>
      <c r="F135" s="232" t="s">
        <v>1</v>
      </c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124"/>
    </row>
    <row r="136" spans="3:17" ht="15" customHeight="1" x14ac:dyDescent="0.25">
      <c r="C136" s="125"/>
      <c r="D136" s="125"/>
      <c r="E136" s="125"/>
      <c r="F136" s="237" t="s">
        <v>2</v>
      </c>
      <c r="G136" s="237" t="s">
        <v>35</v>
      </c>
      <c r="H136" s="228"/>
      <c r="I136" s="237" t="s">
        <v>4</v>
      </c>
      <c r="J136" s="247" t="s">
        <v>11</v>
      </c>
      <c r="K136" s="126" t="s">
        <v>74</v>
      </c>
      <c r="L136" s="91"/>
      <c r="M136" s="71"/>
      <c r="N136" s="260"/>
      <c r="O136" s="261"/>
      <c r="P136" s="237" t="s">
        <v>6</v>
      </c>
      <c r="Q136" s="242" t="s">
        <v>7</v>
      </c>
    </row>
    <row r="137" spans="3:17" ht="15" customHeight="1" x14ac:dyDescent="0.25">
      <c r="C137" s="245" t="s">
        <v>8</v>
      </c>
      <c r="D137" s="245" t="s">
        <v>9</v>
      </c>
      <c r="E137" s="245" t="s">
        <v>10</v>
      </c>
      <c r="F137" s="238"/>
      <c r="G137" s="238"/>
      <c r="H137" s="229" t="s">
        <v>157</v>
      </c>
      <c r="I137" s="238"/>
      <c r="J137" s="259"/>
      <c r="K137" s="247" t="s">
        <v>12</v>
      </c>
      <c r="L137" s="262" t="s">
        <v>36</v>
      </c>
      <c r="M137" s="266" t="s">
        <v>37</v>
      </c>
      <c r="N137" s="245" t="s">
        <v>15</v>
      </c>
      <c r="O137" s="245" t="s">
        <v>16</v>
      </c>
      <c r="P137" s="238"/>
      <c r="Q137" s="243"/>
    </row>
    <row r="138" spans="3:17" x14ac:dyDescent="0.25">
      <c r="C138" s="246"/>
      <c r="D138" s="246"/>
      <c r="E138" s="246"/>
      <c r="F138" s="239"/>
      <c r="G138" s="239"/>
      <c r="H138" s="230"/>
      <c r="I138" s="239"/>
      <c r="J138" s="248"/>
      <c r="K138" s="248"/>
      <c r="L138" s="263"/>
      <c r="M138" s="267"/>
      <c r="N138" s="246"/>
      <c r="O138" s="246"/>
      <c r="P138" s="239"/>
      <c r="Q138" s="244"/>
    </row>
    <row r="139" spans="3:17" ht="35.1" customHeight="1" x14ac:dyDescent="0.25">
      <c r="C139" s="11">
        <v>1000</v>
      </c>
      <c r="D139" s="11">
        <v>1100</v>
      </c>
      <c r="E139" s="11">
        <v>113</v>
      </c>
      <c r="F139" s="184" t="s">
        <v>105</v>
      </c>
      <c r="G139" s="92" t="s">
        <v>106</v>
      </c>
      <c r="H139" s="206"/>
      <c r="I139" s="274"/>
      <c r="J139" s="11">
        <v>15</v>
      </c>
      <c r="K139" s="16">
        <v>5352</v>
      </c>
      <c r="L139" s="29">
        <v>0</v>
      </c>
      <c r="M139" s="98">
        <f>K139+L139</f>
        <v>5352</v>
      </c>
      <c r="N139" s="16">
        <v>478</v>
      </c>
      <c r="O139" s="16">
        <v>478</v>
      </c>
      <c r="P139" s="16">
        <f>M139-O139</f>
        <v>4874</v>
      </c>
      <c r="Q139" s="127"/>
    </row>
    <row r="140" spans="3:17" ht="35.1" customHeight="1" x14ac:dyDescent="0.25">
      <c r="C140" s="59"/>
      <c r="D140" s="59"/>
      <c r="E140" s="59"/>
      <c r="F140" s="23" t="s">
        <v>107</v>
      </c>
      <c r="G140" s="24"/>
      <c r="H140" s="24"/>
      <c r="I140" s="73"/>
      <c r="J140" s="128"/>
      <c r="K140" s="78">
        <f>K139</f>
        <v>5352</v>
      </c>
      <c r="L140" s="78">
        <f t="shared" ref="L140:P140" si="33">L139</f>
        <v>0</v>
      </c>
      <c r="M140" s="78">
        <f t="shared" si="33"/>
        <v>5352</v>
      </c>
      <c r="N140" s="78">
        <f t="shared" si="33"/>
        <v>478</v>
      </c>
      <c r="O140" s="78">
        <f t="shared" si="33"/>
        <v>478</v>
      </c>
      <c r="P140" s="78">
        <f t="shared" si="33"/>
        <v>4874</v>
      </c>
      <c r="Q140" s="117"/>
    </row>
    <row r="141" spans="3:17" ht="35.1" customHeight="1" x14ac:dyDescent="0.25">
      <c r="C141" s="11">
        <v>1000</v>
      </c>
      <c r="D141" s="11">
        <v>1100</v>
      </c>
      <c r="E141" s="11">
        <v>113</v>
      </c>
      <c r="F141" s="92" t="s">
        <v>108</v>
      </c>
      <c r="G141" s="198" t="s">
        <v>109</v>
      </c>
      <c r="H141" s="196"/>
      <c r="I141" s="92"/>
      <c r="J141" s="11">
        <v>15</v>
      </c>
      <c r="K141" s="30">
        <v>4653</v>
      </c>
      <c r="L141" s="99">
        <v>0</v>
      </c>
      <c r="M141" s="30">
        <f>K141+L141</f>
        <v>4653</v>
      </c>
      <c r="N141" s="30">
        <v>371</v>
      </c>
      <c r="O141" s="30">
        <v>371</v>
      </c>
      <c r="P141" s="129">
        <f>M141-O141</f>
        <v>4282</v>
      </c>
      <c r="Q141" s="130"/>
    </row>
    <row r="142" spans="3:17" ht="35.1" customHeight="1" x14ac:dyDescent="0.25">
      <c r="C142" s="22"/>
      <c r="D142" s="22"/>
      <c r="E142" s="22"/>
      <c r="F142" s="25" t="s">
        <v>110</v>
      </c>
      <c r="G142" s="33"/>
      <c r="H142" s="33"/>
      <c r="I142" s="33"/>
      <c r="J142" s="25"/>
      <c r="K142" s="131">
        <f>K141</f>
        <v>4653</v>
      </c>
      <c r="L142" s="131">
        <f t="shared" ref="L142:P142" si="34">L141</f>
        <v>0</v>
      </c>
      <c r="M142" s="131">
        <f t="shared" si="34"/>
        <v>4653</v>
      </c>
      <c r="N142" s="131">
        <f t="shared" si="34"/>
        <v>371</v>
      </c>
      <c r="O142" s="131">
        <f t="shared" si="34"/>
        <v>371</v>
      </c>
      <c r="P142" s="131">
        <f t="shared" si="34"/>
        <v>4282</v>
      </c>
      <c r="Q142" s="132"/>
    </row>
    <row r="143" spans="3:17" ht="35.1" customHeight="1" x14ac:dyDescent="0.25">
      <c r="C143" s="11">
        <v>1000</v>
      </c>
      <c r="D143" s="11">
        <v>1100</v>
      </c>
      <c r="E143" s="11">
        <v>113</v>
      </c>
      <c r="F143" s="92" t="s">
        <v>111</v>
      </c>
      <c r="G143" s="198" t="s">
        <v>112</v>
      </c>
      <c r="H143" s="202"/>
      <c r="I143" s="92"/>
      <c r="J143" s="11">
        <v>15</v>
      </c>
      <c r="K143" s="98">
        <v>4847</v>
      </c>
      <c r="L143" s="99">
        <v>0</v>
      </c>
      <c r="M143" s="30">
        <f>K143+L143</f>
        <v>4847</v>
      </c>
      <c r="N143" s="98">
        <v>398</v>
      </c>
      <c r="O143" s="98">
        <v>398</v>
      </c>
      <c r="P143" s="16">
        <f t="shared" ref="P143:P156" si="35">M143-O143</f>
        <v>4449</v>
      </c>
      <c r="Q143" s="133"/>
    </row>
    <row r="144" spans="3:17" ht="35.1" customHeight="1" x14ac:dyDescent="0.25">
      <c r="C144" s="11">
        <v>1000</v>
      </c>
      <c r="D144" s="11">
        <v>1100</v>
      </c>
      <c r="E144" s="11">
        <v>113</v>
      </c>
      <c r="F144" s="92" t="s">
        <v>113</v>
      </c>
      <c r="G144" s="198" t="s">
        <v>114</v>
      </c>
      <c r="H144" s="202"/>
      <c r="I144" s="92"/>
      <c r="J144" s="11">
        <v>15</v>
      </c>
      <c r="K144" s="98">
        <v>4734</v>
      </c>
      <c r="L144" s="99">
        <v>0</v>
      </c>
      <c r="M144" s="30">
        <f t="shared" ref="M144:M156" si="36">K144+L144</f>
        <v>4734</v>
      </c>
      <c r="N144" s="98">
        <v>380</v>
      </c>
      <c r="O144" s="98">
        <v>380</v>
      </c>
      <c r="P144" s="16">
        <f t="shared" si="35"/>
        <v>4354</v>
      </c>
      <c r="Q144" s="113"/>
    </row>
    <row r="145" spans="1:17" ht="35.1" customHeight="1" x14ac:dyDescent="0.25">
      <c r="C145" s="11">
        <v>1000</v>
      </c>
      <c r="D145" s="11">
        <v>1100</v>
      </c>
      <c r="E145" s="11">
        <v>113</v>
      </c>
      <c r="F145" s="92" t="s">
        <v>230</v>
      </c>
      <c r="G145" s="201" t="s">
        <v>116</v>
      </c>
      <c r="H145" s="210"/>
      <c r="I145" s="92"/>
      <c r="J145" s="11">
        <v>15</v>
      </c>
      <c r="K145" s="98">
        <v>4847</v>
      </c>
      <c r="L145" s="99">
        <v>0</v>
      </c>
      <c r="M145" s="30">
        <f t="shared" si="36"/>
        <v>4847</v>
      </c>
      <c r="N145" s="98">
        <v>398</v>
      </c>
      <c r="O145" s="98">
        <v>398</v>
      </c>
      <c r="P145" s="16">
        <f t="shared" si="35"/>
        <v>4449</v>
      </c>
      <c r="Q145" s="113"/>
    </row>
    <row r="146" spans="1:17" ht="35.1" customHeight="1" x14ac:dyDescent="0.25">
      <c r="C146" s="11">
        <v>1000</v>
      </c>
      <c r="D146" s="11">
        <v>1100</v>
      </c>
      <c r="E146" s="11">
        <v>113</v>
      </c>
      <c r="F146" s="92" t="s">
        <v>117</v>
      </c>
      <c r="G146" s="92" t="s">
        <v>116</v>
      </c>
      <c r="H146" s="210"/>
      <c r="I146" s="92"/>
      <c r="J146" s="11">
        <v>15</v>
      </c>
      <c r="K146" s="98">
        <v>4847</v>
      </c>
      <c r="L146" s="99">
        <v>0</v>
      </c>
      <c r="M146" s="30">
        <f t="shared" si="36"/>
        <v>4847</v>
      </c>
      <c r="N146" s="98">
        <v>398</v>
      </c>
      <c r="O146" s="98">
        <v>398</v>
      </c>
      <c r="P146" s="16">
        <f t="shared" si="35"/>
        <v>4449</v>
      </c>
      <c r="Q146" s="113"/>
    </row>
    <row r="147" spans="1:17" ht="35.1" customHeight="1" x14ac:dyDescent="0.25">
      <c r="C147" s="11">
        <v>1000</v>
      </c>
      <c r="D147" s="11">
        <v>1100</v>
      </c>
      <c r="E147" s="11">
        <v>113</v>
      </c>
      <c r="F147" s="92" t="s">
        <v>118</v>
      </c>
      <c r="G147" s="92" t="s">
        <v>116</v>
      </c>
      <c r="H147" s="210"/>
      <c r="I147" s="92"/>
      <c r="J147" s="11">
        <v>15</v>
      </c>
      <c r="K147" s="98">
        <v>4847</v>
      </c>
      <c r="L147" s="99">
        <v>0</v>
      </c>
      <c r="M147" s="30">
        <f t="shared" si="36"/>
        <v>4847</v>
      </c>
      <c r="N147" s="98">
        <v>398</v>
      </c>
      <c r="O147" s="98">
        <v>398</v>
      </c>
      <c r="P147" s="16">
        <f t="shared" si="35"/>
        <v>4449</v>
      </c>
      <c r="Q147" s="20"/>
    </row>
    <row r="148" spans="1:17" ht="35.1" customHeight="1" x14ac:dyDescent="0.25">
      <c r="C148" s="11">
        <v>1000</v>
      </c>
      <c r="D148" s="11">
        <v>1100</v>
      </c>
      <c r="E148" s="11">
        <v>113</v>
      </c>
      <c r="F148" s="213" t="s">
        <v>119</v>
      </c>
      <c r="G148" s="92" t="s">
        <v>116</v>
      </c>
      <c r="H148" s="202"/>
      <c r="I148" s="211"/>
      <c r="J148" s="11">
        <v>15</v>
      </c>
      <c r="K148" s="98">
        <v>4847</v>
      </c>
      <c r="L148" s="99">
        <v>0</v>
      </c>
      <c r="M148" s="30">
        <f t="shared" si="36"/>
        <v>4847</v>
      </c>
      <c r="N148" s="98">
        <v>398</v>
      </c>
      <c r="O148" s="98">
        <v>398</v>
      </c>
      <c r="P148" s="16">
        <f t="shared" si="35"/>
        <v>4449</v>
      </c>
      <c r="Q148" s="20"/>
    </row>
    <row r="149" spans="1:17" ht="35.1" customHeight="1" x14ac:dyDescent="0.25">
      <c r="C149" s="11">
        <v>1000</v>
      </c>
      <c r="D149" s="11">
        <v>1100</v>
      </c>
      <c r="E149" s="11">
        <v>113</v>
      </c>
      <c r="F149" s="213" t="s">
        <v>120</v>
      </c>
      <c r="G149" s="92" t="s">
        <v>116</v>
      </c>
      <c r="H149" s="201"/>
      <c r="I149" s="211"/>
      <c r="J149" s="11">
        <v>15</v>
      </c>
      <c r="K149" s="98">
        <v>4847</v>
      </c>
      <c r="L149" s="99">
        <v>0</v>
      </c>
      <c r="M149" s="30">
        <f t="shared" si="36"/>
        <v>4847</v>
      </c>
      <c r="N149" s="98">
        <v>398</v>
      </c>
      <c r="O149" s="98">
        <v>398</v>
      </c>
      <c r="P149" s="16">
        <f t="shared" si="35"/>
        <v>4449</v>
      </c>
      <c r="Q149" s="20"/>
    </row>
    <row r="150" spans="1:17" ht="35.1" customHeight="1" x14ac:dyDescent="0.25">
      <c r="C150" s="11">
        <v>1000</v>
      </c>
      <c r="D150" s="11">
        <v>1100</v>
      </c>
      <c r="E150" s="11">
        <v>113</v>
      </c>
      <c r="F150" s="92"/>
      <c r="G150" s="92" t="s">
        <v>121</v>
      </c>
      <c r="H150" s="92"/>
      <c r="I150" s="92"/>
      <c r="J150" s="11"/>
      <c r="K150" s="98"/>
      <c r="L150" s="99"/>
      <c r="M150" s="30">
        <f t="shared" si="36"/>
        <v>0</v>
      </c>
      <c r="N150" s="98"/>
      <c r="O150" s="98">
        <v>0</v>
      </c>
      <c r="P150" s="16">
        <f t="shared" si="35"/>
        <v>0</v>
      </c>
      <c r="Q150" s="20"/>
    </row>
    <row r="151" spans="1:17" ht="35.1" customHeight="1" x14ac:dyDescent="0.25">
      <c r="C151" s="11">
        <v>1000</v>
      </c>
      <c r="D151" s="96">
        <v>1100</v>
      </c>
      <c r="E151" s="96">
        <v>113</v>
      </c>
      <c r="F151" s="203" t="s">
        <v>122</v>
      </c>
      <c r="G151" s="203" t="s">
        <v>123</v>
      </c>
      <c r="H151" s="210"/>
      <c r="I151" s="203"/>
      <c r="J151" s="96">
        <v>15</v>
      </c>
      <c r="K151" s="16">
        <v>4400</v>
      </c>
      <c r="L151" s="135">
        <v>0</v>
      </c>
      <c r="M151" s="129">
        <f t="shared" si="36"/>
        <v>4400</v>
      </c>
      <c r="N151" s="16">
        <v>343</v>
      </c>
      <c r="O151" s="16">
        <v>343</v>
      </c>
      <c r="P151" s="16">
        <f t="shared" si="35"/>
        <v>4057</v>
      </c>
      <c r="Q151" s="136"/>
    </row>
    <row r="152" spans="1:17" ht="35.1" customHeight="1" x14ac:dyDescent="0.25">
      <c r="C152" s="11">
        <v>1000</v>
      </c>
      <c r="D152" s="96">
        <v>1100</v>
      </c>
      <c r="E152" s="96">
        <v>113</v>
      </c>
      <c r="F152" s="203" t="s">
        <v>124</v>
      </c>
      <c r="G152" s="203" t="s">
        <v>125</v>
      </c>
      <c r="H152" s="201"/>
      <c r="I152" s="203"/>
      <c r="J152" s="96">
        <v>15</v>
      </c>
      <c r="K152" s="16">
        <v>3860</v>
      </c>
      <c r="L152" s="135">
        <v>0</v>
      </c>
      <c r="M152" s="129">
        <f t="shared" si="36"/>
        <v>3860</v>
      </c>
      <c r="N152" s="16">
        <v>283</v>
      </c>
      <c r="O152" s="16">
        <v>283</v>
      </c>
      <c r="P152" s="16">
        <f t="shared" si="35"/>
        <v>3577</v>
      </c>
      <c r="Q152" s="136"/>
    </row>
    <row r="153" spans="1:17" ht="35.1" customHeight="1" x14ac:dyDescent="0.25">
      <c r="C153" s="11">
        <v>1000</v>
      </c>
      <c r="D153" s="96">
        <v>1100</v>
      </c>
      <c r="E153" s="96">
        <v>113</v>
      </c>
      <c r="F153" s="203"/>
      <c r="G153" s="203" t="s">
        <v>126</v>
      </c>
      <c r="H153" s="203"/>
      <c r="I153" s="203"/>
      <c r="J153" s="96"/>
      <c r="K153" s="137"/>
      <c r="L153" s="138"/>
      <c r="M153" s="139">
        <f>K153+L153</f>
        <v>0</v>
      </c>
      <c r="N153" s="140"/>
      <c r="O153" s="141"/>
      <c r="P153" s="142">
        <f t="shared" si="35"/>
        <v>0</v>
      </c>
      <c r="Q153" s="136"/>
    </row>
    <row r="154" spans="1:17" ht="35.1" customHeight="1" x14ac:dyDescent="0.25">
      <c r="C154" s="11"/>
      <c r="D154" s="11"/>
      <c r="E154" s="11"/>
      <c r="F154" s="92"/>
      <c r="G154" s="214" t="s">
        <v>127</v>
      </c>
      <c r="H154" s="92"/>
      <c r="I154" s="92"/>
      <c r="J154" s="11"/>
      <c r="K154" s="98"/>
      <c r="L154" s="143"/>
      <c r="M154" s="134">
        <f t="shared" si="36"/>
        <v>0</v>
      </c>
      <c r="N154" s="98"/>
      <c r="O154" s="98"/>
      <c r="P154" s="98">
        <f t="shared" si="35"/>
        <v>0</v>
      </c>
      <c r="Q154" s="113"/>
    </row>
    <row r="155" spans="1:17" ht="35.1" customHeight="1" x14ac:dyDescent="0.25">
      <c r="C155" s="11">
        <v>1000</v>
      </c>
      <c r="D155" s="11">
        <v>1100</v>
      </c>
      <c r="E155" s="11">
        <v>113</v>
      </c>
      <c r="F155" s="92"/>
      <c r="G155" s="198" t="s">
        <v>128</v>
      </c>
      <c r="H155" s="92"/>
      <c r="I155" s="92"/>
      <c r="J155" s="11"/>
      <c r="K155" s="98"/>
      <c r="L155" s="99"/>
      <c r="M155" s="30">
        <f t="shared" si="36"/>
        <v>0</v>
      </c>
      <c r="N155" s="98"/>
      <c r="O155" s="98">
        <v>0</v>
      </c>
      <c r="P155" s="16">
        <f t="shared" si="35"/>
        <v>0</v>
      </c>
      <c r="Q155" s="113"/>
    </row>
    <row r="156" spans="1:17" ht="35.1" customHeight="1" x14ac:dyDescent="0.25">
      <c r="C156" s="11">
        <v>1000</v>
      </c>
      <c r="D156" s="11">
        <v>1100</v>
      </c>
      <c r="E156" s="11">
        <v>113</v>
      </c>
      <c r="F156" s="184" t="s">
        <v>129</v>
      </c>
      <c r="G156" s="198" t="s">
        <v>130</v>
      </c>
      <c r="H156" s="210"/>
      <c r="I156" s="212"/>
      <c r="J156" s="11">
        <v>15</v>
      </c>
      <c r="K156" s="49">
        <v>5867</v>
      </c>
      <c r="L156" s="99">
        <v>0</v>
      </c>
      <c r="M156" s="30">
        <f t="shared" si="36"/>
        <v>5867</v>
      </c>
      <c r="N156" s="49">
        <v>567</v>
      </c>
      <c r="O156" s="49">
        <v>567</v>
      </c>
      <c r="P156" s="16">
        <f t="shared" si="35"/>
        <v>5300</v>
      </c>
      <c r="Q156" s="20"/>
    </row>
    <row r="157" spans="1:17" ht="35.1" customHeight="1" x14ac:dyDescent="0.25">
      <c r="C157" s="59"/>
      <c r="D157" s="59"/>
      <c r="E157" s="59"/>
      <c r="F157" s="23" t="s">
        <v>131</v>
      </c>
      <c r="G157" s="24"/>
      <c r="H157" s="24"/>
      <c r="I157" s="73"/>
      <c r="J157" s="60"/>
      <c r="K157" s="27">
        <f>SUM(K143:K156)</f>
        <v>47943</v>
      </c>
      <c r="L157" s="27">
        <f t="shared" ref="L157:Q157" si="37">SUM(L143:L156)</f>
        <v>0</v>
      </c>
      <c r="M157" s="27">
        <f>SUM(M143:M156)</f>
        <v>47943</v>
      </c>
      <c r="N157" s="27">
        <f>SUM(N143:N156)</f>
        <v>3961</v>
      </c>
      <c r="O157" s="27">
        <f>SUM(O143:O156)</f>
        <v>3961</v>
      </c>
      <c r="P157" s="27">
        <f>SUM(P143:P156)</f>
        <v>43982</v>
      </c>
      <c r="Q157" s="27">
        <f t="shared" si="37"/>
        <v>0</v>
      </c>
    </row>
    <row r="158" spans="1:17" x14ac:dyDescent="0.25">
      <c r="C158" s="144"/>
      <c r="D158" s="38"/>
      <c r="E158" s="38"/>
      <c r="F158" s="39"/>
      <c r="G158" s="40"/>
      <c r="H158" s="40"/>
      <c r="I158" s="41"/>
      <c r="J158" s="145"/>
      <c r="K158" s="89"/>
      <c r="L158" s="89"/>
      <c r="M158" s="89"/>
      <c r="N158" s="89"/>
      <c r="O158" s="89"/>
      <c r="P158" s="89"/>
    </row>
    <row r="159" spans="1:17" x14ac:dyDescent="0.25">
      <c r="A159" t="s">
        <v>231</v>
      </c>
      <c r="C159" s="118"/>
      <c r="D159" s="118"/>
      <c r="E159" s="118"/>
      <c r="F159" s="119"/>
      <c r="G159" s="2"/>
      <c r="H159" s="2"/>
      <c r="I159" s="1"/>
      <c r="J159" s="118"/>
      <c r="K159" s="120"/>
      <c r="L159" s="121"/>
      <c r="M159" s="120"/>
      <c r="N159" s="120"/>
      <c r="O159" s="120"/>
      <c r="P159" s="120"/>
      <c r="Q159" s="89"/>
    </row>
    <row r="160" spans="1:17" ht="18" x14ac:dyDescent="0.25">
      <c r="C160" s="38"/>
      <c r="D160" s="38"/>
      <c r="E160" s="38"/>
      <c r="F160" s="232" t="s">
        <v>0</v>
      </c>
      <c r="G160" s="232"/>
      <c r="H160" s="232"/>
      <c r="I160" s="232"/>
      <c r="J160" s="232" t="s">
        <v>233</v>
      </c>
      <c r="K160" s="232"/>
      <c r="L160" s="232"/>
      <c r="M160" s="232"/>
      <c r="N160" s="232"/>
      <c r="O160" s="232"/>
      <c r="P160" s="232"/>
      <c r="Q160" s="39"/>
    </row>
    <row r="161" spans="3:17" ht="18" x14ac:dyDescent="0.25">
      <c r="C161" s="4"/>
      <c r="D161" s="2"/>
      <c r="E161" s="2"/>
      <c r="F161" s="232" t="s">
        <v>1</v>
      </c>
      <c r="G161" s="232"/>
      <c r="H161" s="232"/>
      <c r="I161" s="232"/>
      <c r="J161" s="232"/>
      <c r="K161" s="232"/>
      <c r="L161" s="232"/>
      <c r="M161" s="232"/>
      <c r="N161" s="232"/>
      <c r="O161" s="232"/>
      <c r="P161" s="232"/>
      <c r="Q161" s="124"/>
    </row>
    <row r="162" spans="3:17" ht="15" customHeight="1" x14ac:dyDescent="0.25">
      <c r="C162" s="125"/>
      <c r="D162" s="125"/>
      <c r="E162" s="125"/>
      <c r="F162" s="237" t="s">
        <v>2</v>
      </c>
      <c r="G162" s="237" t="s">
        <v>35</v>
      </c>
      <c r="H162" s="228"/>
      <c r="I162" s="237" t="s">
        <v>4</v>
      </c>
      <c r="J162" s="247" t="s">
        <v>11</v>
      </c>
      <c r="K162" s="126" t="s">
        <v>74</v>
      </c>
      <c r="L162" s="91"/>
      <c r="M162" s="71"/>
      <c r="N162" s="260"/>
      <c r="O162" s="261"/>
      <c r="P162" s="237" t="s">
        <v>6</v>
      </c>
      <c r="Q162" s="242" t="s">
        <v>7</v>
      </c>
    </row>
    <row r="163" spans="3:17" ht="15" customHeight="1" x14ac:dyDescent="0.25">
      <c r="C163" s="245" t="s">
        <v>8</v>
      </c>
      <c r="D163" s="245" t="s">
        <v>9</v>
      </c>
      <c r="E163" s="245" t="s">
        <v>10</v>
      </c>
      <c r="F163" s="238"/>
      <c r="G163" s="238"/>
      <c r="H163" s="229" t="s">
        <v>157</v>
      </c>
      <c r="I163" s="238"/>
      <c r="J163" s="259"/>
      <c r="K163" s="247" t="s">
        <v>12</v>
      </c>
      <c r="L163" s="262" t="s">
        <v>36</v>
      </c>
      <c r="M163" s="266" t="s">
        <v>37</v>
      </c>
      <c r="N163" s="245" t="s">
        <v>15</v>
      </c>
      <c r="O163" s="245" t="s">
        <v>16</v>
      </c>
      <c r="P163" s="238"/>
      <c r="Q163" s="243"/>
    </row>
    <row r="164" spans="3:17" x14ac:dyDescent="0.25">
      <c r="C164" s="246"/>
      <c r="D164" s="246"/>
      <c r="E164" s="246"/>
      <c r="F164" s="239"/>
      <c r="G164" s="239"/>
      <c r="H164" s="230"/>
      <c r="I164" s="239"/>
      <c r="J164" s="248"/>
      <c r="K164" s="248"/>
      <c r="L164" s="263"/>
      <c r="M164" s="267"/>
      <c r="N164" s="246"/>
      <c r="O164" s="246"/>
      <c r="P164" s="239"/>
      <c r="Q164" s="244"/>
    </row>
    <row r="165" spans="3:17" ht="35.1" customHeight="1" x14ac:dyDescent="0.25">
      <c r="C165" s="146">
        <v>1000</v>
      </c>
      <c r="D165" s="147">
        <v>1100</v>
      </c>
      <c r="E165" s="147">
        <v>113</v>
      </c>
      <c r="F165" s="181" t="s">
        <v>208</v>
      </c>
      <c r="G165" s="215" t="s">
        <v>132</v>
      </c>
      <c r="H165" s="181"/>
      <c r="I165" s="181"/>
      <c r="J165" s="148">
        <v>15</v>
      </c>
      <c r="K165" s="149">
        <v>4510</v>
      </c>
      <c r="L165" s="150">
        <v>0</v>
      </c>
      <c r="M165" s="151">
        <f>K165+L165</f>
        <v>4510</v>
      </c>
      <c r="N165" s="152">
        <v>356</v>
      </c>
      <c r="O165" s="152">
        <v>356</v>
      </c>
      <c r="P165" s="153">
        <f>M165-O165</f>
        <v>4154</v>
      </c>
      <c r="Q165" s="227"/>
    </row>
    <row r="166" spans="3:17" ht="35.1" customHeight="1" x14ac:dyDescent="0.25">
      <c r="C166" s="59"/>
      <c r="D166" s="59"/>
      <c r="E166" s="59"/>
      <c r="F166" s="23" t="s">
        <v>133</v>
      </c>
      <c r="G166" s="24"/>
      <c r="H166" s="24"/>
      <c r="I166" s="73"/>
      <c r="J166" s="60"/>
      <c r="K166" s="27">
        <f>K164+K165</f>
        <v>4510</v>
      </c>
      <c r="L166" s="27">
        <f t="shared" ref="L166:P166" si="38">L164+L165</f>
        <v>0</v>
      </c>
      <c r="M166" s="27">
        <f t="shared" si="38"/>
        <v>4510</v>
      </c>
      <c r="N166" s="27">
        <f t="shared" si="38"/>
        <v>356</v>
      </c>
      <c r="O166" s="27">
        <f t="shared" si="38"/>
        <v>356</v>
      </c>
      <c r="P166" s="27">
        <f t="shared" si="38"/>
        <v>4154</v>
      </c>
      <c r="Q166" s="132"/>
    </row>
    <row r="167" spans="3:17" ht="35.1" customHeight="1" x14ac:dyDescent="0.25">
      <c r="C167" s="11">
        <v>1000</v>
      </c>
      <c r="D167" s="11">
        <v>1100</v>
      </c>
      <c r="E167" s="11">
        <v>113</v>
      </c>
      <c r="F167" s="181" t="s">
        <v>209</v>
      </c>
      <c r="G167" s="198" t="s">
        <v>134</v>
      </c>
      <c r="H167" s="181"/>
      <c r="I167" s="181"/>
      <c r="J167" s="11">
        <v>15</v>
      </c>
      <c r="K167" s="49">
        <v>5867</v>
      </c>
      <c r="L167" s="99">
        <v>0</v>
      </c>
      <c r="M167" s="30">
        <f>K167+L167</f>
        <v>5867</v>
      </c>
      <c r="N167" s="49">
        <v>567</v>
      </c>
      <c r="O167" s="49">
        <v>567</v>
      </c>
      <c r="P167" s="51">
        <f>M167-O167</f>
        <v>5300</v>
      </c>
      <c r="Q167" s="127"/>
    </row>
    <row r="168" spans="3:17" ht="35.1" customHeight="1" x14ac:dyDescent="0.25">
      <c r="C168" s="11">
        <v>1000</v>
      </c>
      <c r="D168" s="11">
        <v>1100</v>
      </c>
      <c r="E168" s="11">
        <v>113</v>
      </c>
      <c r="F168" s="181" t="s">
        <v>210</v>
      </c>
      <c r="G168" s="198" t="s">
        <v>135</v>
      </c>
      <c r="H168" s="181"/>
      <c r="I168" s="181"/>
      <c r="J168" s="11">
        <v>15</v>
      </c>
      <c r="K168" s="14">
        <v>2276</v>
      </c>
      <c r="L168" s="15">
        <v>43</v>
      </c>
      <c r="M168" s="30">
        <f>K168+L168</f>
        <v>2319</v>
      </c>
      <c r="N168" s="14">
        <v>0</v>
      </c>
      <c r="O168" s="64">
        <v>0</v>
      </c>
      <c r="P168" s="51">
        <f>M168-O168</f>
        <v>2319</v>
      </c>
      <c r="Q168" s="227"/>
    </row>
    <row r="169" spans="3:17" ht="35.1" customHeight="1" x14ac:dyDescent="0.25">
      <c r="C169" s="59"/>
      <c r="D169" s="59"/>
      <c r="E169" s="59"/>
      <c r="F169" s="23" t="s">
        <v>136</v>
      </c>
      <c r="G169" s="24"/>
      <c r="H169" s="24"/>
      <c r="I169" s="73"/>
      <c r="J169" s="60"/>
      <c r="K169" s="27">
        <f>K167+K168</f>
        <v>8143</v>
      </c>
      <c r="L169" s="27">
        <f t="shared" ref="L169:P169" si="39">L167+L168</f>
        <v>43</v>
      </c>
      <c r="M169" s="27">
        <f t="shared" si="39"/>
        <v>8186</v>
      </c>
      <c r="N169" s="27">
        <f t="shared" si="39"/>
        <v>567</v>
      </c>
      <c r="O169" s="27">
        <f t="shared" si="39"/>
        <v>567</v>
      </c>
      <c r="P169" s="27">
        <f t="shared" si="39"/>
        <v>7619</v>
      </c>
      <c r="Q169" s="132"/>
    </row>
    <row r="170" spans="3:17" ht="35.1" customHeight="1" x14ac:dyDescent="0.25">
      <c r="C170" s="11">
        <v>1000</v>
      </c>
      <c r="D170" s="11">
        <v>1100</v>
      </c>
      <c r="E170" s="61">
        <v>113</v>
      </c>
      <c r="F170" s="181" t="s">
        <v>211</v>
      </c>
      <c r="G170" s="198" t="s">
        <v>137</v>
      </c>
      <c r="H170" s="181"/>
      <c r="I170" s="181"/>
      <c r="J170" s="11">
        <v>15</v>
      </c>
      <c r="K170" s="16">
        <v>5224</v>
      </c>
      <c r="L170" s="29">
        <v>0</v>
      </c>
      <c r="M170" s="14">
        <f>K170+L170</f>
        <v>5224</v>
      </c>
      <c r="N170" s="16">
        <v>458</v>
      </c>
      <c r="O170" s="30">
        <v>458</v>
      </c>
      <c r="P170" s="16">
        <f t="shared" ref="P170:P176" si="40">M170-O170</f>
        <v>4766</v>
      </c>
      <c r="Q170" s="154"/>
    </row>
    <row r="171" spans="3:17" ht="35.1" customHeight="1" x14ac:dyDescent="0.25">
      <c r="C171" s="11">
        <v>1000</v>
      </c>
      <c r="D171" s="11">
        <v>1100</v>
      </c>
      <c r="E171" s="11">
        <v>113</v>
      </c>
      <c r="F171" s="216"/>
      <c r="G171" s="198" t="s">
        <v>138</v>
      </c>
      <c r="H171" s="187"/>
      <c r="I171" s="187"/>
      <c r="J171" s="11"/>
      <c r="K171" s="98"/>
      <c r="L171" s="99"/>
      <c r="M171" s="14">
        <f t="shared" ref="M171:M176" si="41">K171+L171</f>
        <v>0</v>
      </c>
      <c r="N171" s="14"/>
      <c r="O171" s="14"/>
      <c r="P171" s="16">
        <f t="shared" si="40"/>
        <v>0</v>
      </c>
      <c r="Q171" s="227"/>
    </row>
    <row r="172" spans="3:17" ht="35.1" customHeight="1" x14ac:dyDescent="0.25">
      <c r="C172" s="11">
        <v>1000</v>
      </c>
      <c r="D172" s="11">
        <v>1100</v>
      </c>
      <c r="E172" s="11">
        <v>113</v>
      </c>
      <c r="F172" s="92" t="s">
        <v>212</v>
      </c>
      <c r="G172" s="56" t="s">
        <v>139</v>
      </c>
      <c r="H172" s="196"/>
      <c r="I172" s="92"/>
      <c r="J172" s="11">
        <v>15</v>
      </c>
      <c r="K172" s="98">
        <v>4972</v>
      </c>
      <c r="L172" s="99">
        <v>0</v>
      </c>
      <c r="M172" s="14">
        <f t="shared" si="41"/>
        <v>4972</v>
      </c>
      <c r="N172" s="14">
        <v>418</v>
      </c>
      <c r="O172" s="14">
        <v>418</v>
      </c>
      <c r="P172" s="16">
        <f t="shared" si="40"/>
        <v>4554</v>
      </c>
      <c r="Q172" s="227"/>
    </row>
    <row r="173" spans="3:17" ht="35.1" customHeight="1" x14ac:dyDescent="0.25">
      <c r="C173" s="61">
        <v>1000</v>
      </c>
      <c r="D173" s="61">
        <v>1100</v>
      </c>
      <c r="E173" s="61">
        <v>113</v>
      </c>
      <c r="F173" s="181" t="s">
        <v>213</v>
      </c>
      <c r="G173" s="198" t="s">
        <v>138</v>
      </c>
      <c r="H173" s="181"/>
      <c r="I173" s="181"/>
      <c r="J173" s="11">
        <v>15</v>
      </c>
      <c r="K173" s="98">
        <v>4972</v>
      </c>
      <c r="L173" s="99">
        <v>0</v>
      </c>
      <c r="M173" s="14">
        <f t="shared" si="41"/>
        <v>4972</v>
      </c>
      <c r="N173" s="14">
        <v>418</v>
      </c>
      <c r="O173" s="14">
        <v>418</v>
      </c>
      <c r="P173" s="16">
        <f t="shared" si="40"/>
        <v>4554</v>
      </c>
      <c r="Q173" s="227"/>
    </row>
    <row r="174" spans="3:17" ht="35.1" customHeight="1" x14ac:dyDescent="0.25">
      <c r="C174" s="11">
        <v>1000</v>
      </c>
      <c r="D174" s="96">
        <v>1100</v>
      </c>
      <c r="E174" s="96">
        <v>113</v>
      </c>
      <c r="F174" s="203" t="s">
        <v>214</v>
      </c>
      <c r="G174" s="141" t="s">
        <v>140</v>
      </c>
      <c r="H174" s="206"/>
      <c r="I174" s="203"/>
      <c r="J174" s="96">
        <v>15</v>
      </c>
      <c r="K174" s="16">
        <v>4856</v>
      </c>
      <c r="L174" s="135"/>
      <c r="M174" s="16">
        <f t="shared" si="41"/>
        <v>4856</v>
      </c>
      <c r="N174" s="155">
        <v>418</v>
      </c>
      <c r="O174" s="155">
        <v>418</v>
      </c>
      <c r="P174" s="16">
        <f t="shared" si="40"/>
        <v>4438</v>
      </c>
      <c r="Q174" s="227"/>
    </row>
    <row r="175" spans="3:17" ht="35.1" customHeight="1" x14ac:dyDescent="0.25">
      <c r="C175" s="11">
        <v>1000</v>
      </c>
      <c r="D175" s="11">
        <v>1100</v>
      </c>
      <c r="E175" s="11">
        <v>113</v>
      </c>
      <c r="F175" s="92" t="s">
        <v>215</v>
      </c>
      <c r="G175" s="198" t="s">
        <v>141</v>
      </c>
      <c r="H175" s="195"/>
      <c r="I175" s="92"/>
      <c r="J175" s="11">
        <v>15</v>
      </c>
      <c r="K175" s="16">
        <v>4856</v>
      </c>
      <c r="L175" s="99">
        <v>0</v>
      </c>
      <c r="M175" s="14">
        <f t="shared" si="41"/>
        <v>4856</v>
      </c>
      <c r="N175" s="155">
        <v>399</v>
      </c>
      <c r="O175" s="155">
        <v>399</v>
      </c>
      <c r="P175" s="16">
        <f t="shared" si="40"/>
        <v>4457</v>
      </c>
      <c r="Q175" s="95"/>
    </row>
    <row r="176" spans="3:17" ht="35.1" customHeight="1" x14ac:dyDescent="0.25">
      <c r="C176" s="11">
        <v>1000</v>
      </c>
      <c r="D176" s="11">
        <v>1100</v>
      </c>
      <c r="E176" s="11">
        <v>113</v>
      </c>
      <c r="F176" s="181" t="s">
        <v>216</v>
      </c>
      <c r="G176" s="56" t="s">
        <v>142</v>
      </c>
      <c r="H176" s="181"/>
      <c r="I176" s="181"/>
      <c r="J176" s="11">
        <v>15</v>
      </c>
      <c r="K176" s="16">
        <v>4856</v>
      </c>
      <c r="L176" s="29">
        <v>0</v>
      </c>
      <c r="M176" s="14">
        <f t="shared" si="41"/>
        <v>4856</v>
      </c>
      <c r="N176" s="155">
        <v>399</v>
      </c>
      <c r="O176" s="155">
        <v>399</v>
      </c>
      <c r="P176" s="16">
        <f t="shared" si="40"/>
        <v>4457</v>
      </c>
      <c r="Q176" s="156"/>
    </row>
    <row r="177" spans="1:17" ht="35.1" customHeight="1" x14ac:dyDescent="0.25">
      <c r="C177" s="157"/>
      <c r="D177" s="23"/>
      <c r="E177" s="68"/>
      <c r="F177" s="23" t="s">
        <v>143</v>
      </c>
      <c r="G177" s="158"/>
      <c r="H177" s="158"/>
      <c r="I177" s="26"/>
      <c r="J177" s="27"/>
      <c r="K177" s="27">
        <f t="shared" ref="K177:Q177" si="42">SUM(K170:K176)</f>
        <v>29736</v>
      </c>
      <c r="L177" s="27">
        <f t="shared" si="42"/>
        <v>0</v>
      </c>
      <c r="M177" s="27">
        <f t="shared" si="42"/>
        <v>29736</v>
      </c>
      <c r="N177" s="27">
        <f t="shared" si="42"/>
        <v>2510</v>
      </c>
      <c r="O177" s="27">
        <f t="shared" si="42"/>
        <v>2510</v>
      </c>
      <c r="P177" s="27">
        <f t="shared" si="42"/>
        <v>27226</v>
      </c>
      <c r="Q177" s="26">
        <f t="shared" si="42"/>
        <v>0</v>
      </c>
    </row>
    <row r="178" spans="1:17" ht="35.1" customHeight="1" x14ac:dyDescent="0.25">
      <c r="C178" s="33"/>
      <c r="D178" s="33"/>
      <c r="E178" s="33"/>
      <c r="F178" s="159" t="s">
        <v>144</v>
      </c>
      <c r="G178" s="33"/>
      <c r="H178" s="33"/>
      <c r="I178" s="160"/>
      <c r="J178" s="33"/>
      <c r="K178" s="161">
        <f>K14+K16+K18+K21+K23+K26+K35+K38+K42+K46+K64+K67+K72+K86+K88+K94+K101+K120+K130+K140+K142+K157+K166+K169+K177</f>
        <v>403423.83999999997</v>
      </c>
      <c r="L178" s="161">
        <f>L14+L16+L18+L21+L23+L26+L35+L38+L42+L46+L64+L67+L72+L86+L88+L94+L101+L120+L130+L140+L142+L157+L169+L177+L165</f>
        <v>372.61</v>
      </c>
      <c r="M178" s="161">
        <f>M14+M16+M18+M21+M23+M26+M35+M38+M42+M46+M64+M67+M72+M86+M88+M94+M101+M120+M130+M140+M142+M157+M169+M177+M165</f>
        <v>403796.45</v>
      </c>
      <c r="N178" s="161">
        <f>N14+N16+N18+N21+N23+N26+N35+N38+N42+N46+N64+N67+N72+N86+N88+N94+N101+N120+N130+N140+N142+N157+N169+N177+N165</f>
        <v>33128.32</v>
      </c>
      <c r="O178" s="161">
        <f>O14+O16+O18+O21+O23+O26+O35+O38+O42+O46+O64+O67+O72+O86+O88+O94+O101+O120+O130+O140+O142+O157+O169+O177+O165</f>
        <v>33128.32</v>
      </c>
      <c r="P178" s="161">
        <f>P14+P16+P18+P21+P23+P26+P35+P38+P42+P46+P64+P67+P72+P86+P88+P94+P101+P120+P130+P140+P142+P157+P169+P177+P165</f>
        <v>370668.13</v>
      </c>
      <c r="Q178" s="33"/>
    </row>
    <row r="179" spans="1:17" ht="33" customHeight="1" x14ac:dyDescent="0.25">
      <c r="C179" s="162"/>
      <c r="D179" s="162"/>
      <c r="E179" s="162"/>
      <c r="F179" s="163"/>
      <c r="G179" s="162"/>
      <c r="H179" s="162"/>
      <c r="I179" s="164"/>
      <c r="J179" s="162"/>
      <c r="K179" s="165"/>
      <c r="L179" s="165"/>
      <c r="M179" s="165"/>
      <c r="N179" s="165"/>
      <c r="O179" s="165"/>
      <c r="P179" s="165"/>
      <c r="Q179" s="162"/>
    </row>
    <row r="180" spans="1:17" x14ac:dyDescent="0.25">
      <c r="C180" s="1"/>
      <c r="D180" s="233" t="s">
        <v>145</v>
      </c>
      <c r="E180" s="233"/>
      <c r="F180" s="233"/>
      <c r="G180" s="166"/>
      <c r="H180" s="166"/>
      <c r="I180" s="166"/>
      <c r="J180" s="42"/>
      <c r="K180" s="42"/>
      <c r="L180" s="268" t="s">
        <v>146</v>
      </c>
      <c r="M180" s="268"/>
      <c r="N180" s="268"/>
      <c r="O180" s="1"/>
      <c r="P180" s="1"/>
      <c r="Q180" s="162"/>
    </row>
    <row r="181" spans="1:17" x14ac:dyDescent="0.25">
      <c r="C181" s="1"/>
      <c r="D181" s="1"/>
      <c r="E181" s="1"/>
      <c r="F181" s="166"/>
      <c r="G181" s="166"/>
      <c r="H181" s="166"/>
      <c r="I181" s="41"/>
      <c r="J181" s="42"/>
      <c r="K181" s="42"/>
      <c r="L181" s="43"/>
      <c r="M181" s="167"/>
      <c r="N181" s="1"/>
      <c r="O181" s="1"/>
      <c r="P181" s="1"/>
      <c r="Q181" s="1"/>
    </row>
    <row r="182" spans="1:17" x14ac:dyDescent="0.25">
      <c r="C182" s="1"/>
      <c r="D182" s="1"/>
      <c r="E182" s="1"/>
      <c r="F182" s="166"/>
      <c r="G182" s="166"/>
      <c r="H182" s="166"/>
      <c r="I182" s="41"/>
      <c r="J182" s="42"/>
      <c r="K182" s="42"/>
      <c r="L182" s="43"/>
      <c r="M182" s="167"/>
      <c r="N182" s="1"/>
      <c r="O182" s="1"/>
      <c r="P182" s="1"/>
      <c r="Q182" s="1"/>
    </row>
    <row r="183" spans="1:17" x14ac:dyDescent="0.25">
      <c r="A183" s="1"/>
      <c r="B183" s="1"/>
      <c r="C183" s="1"/>
      <c r="D183" s="179"/>
      <c r="E183" s="179"/>
      <c r="F183" s="166"/>
      <c r="G183" s="179"/>
      <c r="H183" s="42" t="s">
        <v>150</v>
      </c>
      <c r="I183" s="220"/>
    </row>
    <row r="184" spans="1:17" ht="15.75" x14ac:dyDescent="0.25">
      <c r="A184" s="1"/>
      <c r="B184" s="1"/>
      <c r="C184" s="1"/>
      <c r="D184" s="269" t="s">
        <v>217</v>
      </c>
      <c r="E184" s="269"/>
      <c r="F184" s="269"/>
      <c r="G184" s="217"/>
      <c r="H184" s="217"/>
      <c r="I184" s="218"/>
      <c r="L184" s="269" t="s">
        <v>218</v>
      </c>
      <c r="M184" s="269"/>
      <c r="N184" s="269"/>
    </row>
    <row r="185" spans="1:17" x14ac:dyDescent="0.25">
      <c r="A185" s="1"/>
      <c r="B185" s="1"/>
      <c r="C185" s="1"/>
      <c r="D185" s="233" t="s">
        <v>147</v>
      </c>
      <c r="E185" s="233"/>
      <c r="F185" s="233"/>
      <c r="G185" s="221"/>
      <c r="H185" s="221"/>
      <c r="I185" s="221"/>
      <c r="K185" s="221"/>
      <c r="L185" s="270" t="s">
        <v>219</v>
      </c>
      <c r="M185" s="270"/>
      <c r="N185" s="270"/>
    </row>
    <row r="186" spans="1:17" x14ac:dyDescent="0.25">
      <c r="A186" s="1"/>
      <c r="B186" s="1"/>
      <c r="C186" s="1"/>
      <c r="D186" s="223"/>
      <c r="E186" s="223"/>
      <c r="F186" s="223"/>
      <c r="G186" s="221"/>
      <c r="H186" s="221"/>
      <c r="I186" s="221"/>
      <c r="K186" s="221"/>
      <c r="L186" s="224"/>
      <c r="M186" s="224"/>
      <c r="N186" s="224"/>
    </row>
    <row r="187" spans="1:17" x14ac:dyDescent="0.25">
      <c r="A187" s="1"/>
      <c r="B187" s="1"/>
      <c r="C187" s="1"/>
      <c r="D187" s="223"/>
      <c r="E187" s="223"/>
      <c r="F187" s="223"/>
      <c r="G187" s="221"/>
      <c r="H187" s="221"/>
      <c r="I187" s="221"/>
      <c r="K187" s="221"/>
      <c r="L187" s="224"/>
      <c r="M187" s="224"/>
      <c r="N187" s="224"/>
    </row>
    <row r="188" spans="1:17" x14ac:dyDescent="0.25">
      <c r="A188" s="1"/>
      <c r="B188" s="1"/>
      <c r="C188" s="1"/>
      <c r="D188" s="223"/>
      <c r="E188" s="223"/>
      <c r="F188" s="223"/>
      <c r="G188" s="221"/>
      <c r="H188" s="221"/>
      <c r="I188" s="221"/>
      <c r="K188" s="221"/>
      <c r="L188" s="224"/>
      <c r="M188" s="224"/>
      <c r="N188" s="224"/>
    </row>
    <row r="189" spans="1:17" x14ac:dyDescent="0.25">
      <c r="A189" s="1"/>
      <c r="B189" s="1"/>
      <c r="C189" s="1"/>
      <c r="D189" s="223"/>
      <c r="E189" s="223"/>
      <c r="F189" s="223"/>
      <c r="G189" s="221"/>
      <c r="H189" s="221"/>
      <c r="I189" s="221"/>
      <c r="K189" s="221"/>
      <c r="L189" s="224"/>
      <c r="M189" s="224"/>
      <c r="N189" s="224"/>
    </row>
    <row r="190" spans="1:17" x14ac:dyDescent="0.25">
      <c r="A190" s="1"/>
      <c r="B190" s="1"/>
      <c r="C190" s="1"/>
      <c r="D190" s="1"/>
      <c r="E190" s="2"/>
      <c r="F190" s="1"/>
      <c r="G190" s="1"/>
      <c r="H190" s="1"/>
    </row>
    <row r="191" spans="1:17" ht="18" x14ac:dyDescent="0.25">
      <c r="C191" s="4"/>
      <c r="D191" s="4"/>
      <c r="E191" s="4"/>
      <c r="F191" s="232" t="s">
        <v>0</v>
      </c>
      <c r="G191" s="232"/>
      <c r="H191" s="232"/>
      <c r="I191" s="232"/>
      <c r="Q191" s="1"/>
    </row>
    <row r="192" spans="1:17" ht="18" x14ac:dyDescent="0.25">
      <c r="C192" s="5"/>
      <c r="D192" s="6"/>
      <c r="E192" s="6"/>
      <c r="F192" s="232" t="s">
        <v>1</v>
      </c>
      <c r="G192" s="232"/>
      <c r="H192" s="232"/>
      <c r="I192" s="232"/>
      <c r="J192" s="232" t="s">
        <v>236</v>
      </c>
      <c r="K192" s="232"/>
      <c r="L192" s="232"/>
      <c r="M192" s="232"/>
      <c r="N192" s="232"/>
      <c r="O192" s="232"/>
      <c r="P192" s="232"/>
      <c r="Q192" s="4"/>
    </row>
    <row r="193" spans="1:17" x14ac:dyDescent="0.25">
      <c r="C193" s="1"/>
      <c r="D193" s="1"/>
      <c r="E193" s="1"/>
      <c r="F193" s="166"/>
      <c r="G193" s="166"/>
      <c r="H193" s="166"/>
      <c r="I193" s="166"/>
      <c r="J193" s="166"/>
      <c r="K193" s="107"/>
      <c r="L193" s="170"/>
      <c r="M193" s="107"/>
      <c r="N193" s="1"/>
      <c r="O193" s="1"/>
      <c r="P193" s="1"/>
      <c r="Q193" s="6"/>
    </row>
    <row r="194" spans="1:17" x14ac:dyDescent="0.25">
      <c r="C194" s="125"/>
      <c r="D194" s="125"/>
      <c r="E194" s="125"/>
      <c r="F194" s="237" t="s">
        <v>2</v>
      </c>
      <c r="G194" s="237" t="s">
        <v>35</v>
      </c>
      <c r="H194" s="228"/>
      <c r="I194" s="237" t="s">
        <v>4</v>
      </c>
      <c r="J194" s="247" t="s">
        <v>11</v>
      </c>
      <c r="K194" s="126" t="s">
        <v>74</v>
      </c>
      <c r="L194" s="91"/>
      <c r="M194" s="71"/>
      <c r="N194" s="260"/>
      <c r="O194" s="261"/>
      <c r="P194" s="237" t="s">
        <v>6</v>
      </c>
      <c r="Q194" s="242" t="s">
        <v>7</v>
      </c>
    </row>
    <row r="195" spans="1:17" x14ac:dyDescent="0.25">
      <c r="C195" s="245" t="s">
        <v>8</v>
      </c>
      <c r="D195" s="245" t="s">
        <v>9</v>
      </c>
      <c r="E195" s="245" t="s">
        <v>10</v>
      </c>
      <c r="F195" s="238"/>
      <c r="G195" s="238"/>
      <c r="H195" s="229" t="s">
        <v>157</v>
      </c>
      <c r="I195" s="238"/>
      <c r="J195" s="259"/>
      <c r="K195" s="247" t="s">
        <v>222</v>
      </c>
      <c r="L195" s="262" t="s">
        <v>36</v>
      </c>
      <c r="M195" s="266" t="s">
        <v>37</v>
      </c>
      <c r="N195" s="245" t="s">
        <v>15</v>
      </c>
      <c r="O195" s="245" t="s">
        <v>16</v>
      </c>
      <c r="P195" s="238"/>
      <c r="Q195" s="243"/>
    </row>
    <row r="196" spans="1:17" x14ac:dyDescent="0.25">
      <c r="C196" s="246"/>
      <c r="D196" s="246"/>
      <c r="E196" s="246"/>
      <c r="F196" s="239"/>
      <c r="G196" s="239"/>
      <c r="H196" s="230"/>
      <c r="I196" s="239"/>
      <c r="J196" s="248"/>
      <c r="K196" s="248"/>
      <c r="L196" s="263"/>
      <c r="M196" s="267"/>
      <c r="N196" s="246"/>
      <c r="O196" s="246"/>
      <c r="P196" s="239"/>
      <c r="Q196" s="244"/>
    </row>
    <row r="197" spans="1:17" ht="35.1" customHeight="1" x14ac:dyDescent="0.25">
      <c r="C197" s="11">
        <v>4000</v>
      </c>
      <c r="D197" s="11">
        <v>4500</v>
      </c>
      <c r="E197" s="11">
        <v>451</v>
      </c>
      <c r="F197" s="92" t="s">
        <v>148</v>
      </c>
      <c r="G197" s="92" t="s">
        <v>149</v>
      </c>
      <c r="H197" s="195"/>
      <c r="I197" s="92"/>
      <c r="J197" s="11"/>
      <c r="K197" s="16">
        <v>2500</v>
      </c>
      <c r="L197" s="29"/>
      <c r="M197" s="16">
        <v>2500</v>
      </c>
      <c r="N197" s="16">
        <v>0</v>
      </c>
      <c r="O197" s="16">
        <v>0</v>
      </c>
      <c r="P197" s="16">
        <v>2500</v>
      </c>
      <c r="Q197" s="13"/>
    </row>
    <row r="198" spans="1:17" ht="35.1" customHeight="1" x14ac:dyDescent="0.25">
      <c r="C198" s="11">
        <v>4000</v>
      </c>
      <c r="D198" s="11">
        <v>4500</v>
      </c>
      <c r="E198" s="11">
        <v>451</v>
      </c>
      <c r="F198" s="203" t="s">
        <v>220</v>
      </c>
      <c r="G198" s="92" t="s">
        <v>149</v>
      </c>
      <c r="H198" s="196"/>
      <c r="I198" s="92"/>
      <c r="J198" s="11"/>
      <c r="K198" s="16">
        <v>2085</v>
      </c>
      <c r="L198" s="29"/>
      <c r="M198" s="16">
        <v>2085</v>
      </c>
      <c r="N198" s="16"/>
      <c r="O198" s="16"/>
      <c r="P198" s="16">
        <v>2085</v>
      </c>
      <c r="Q198" s="13"/>
    </row>
    <row r="199" spans="1:17" ht="35.1" customHeight="1" x14ac:dyDescent="0.25">
      <c r="C199" s="33"/>
      <c r="D199" s="33"/>
      <c r="E199" s="33"/>
      <c r="F199" s="159" t="s">
        <v>144</v>
      </c>
      <c r="G199" s="33"/>
      <c r="H199" s="33"/>
      <c r="I199" s="160"/>
      <c r="J199" s="33"/>
      <c r="K199" s="73">
        <f>SUM(K197:K198)</f>
        <v>4585</v>
      </c>
      <c r="L199" s="171"/>
      <c r="M199" s="73">
        <f>SUM(M197:M198)</f>
        <v>4585</v>
      </c>
      <c r="N199" s="73"/>
      <c r="O199" s="73"/>
      <c r="P199" s="73">
        <f>SUM(P197:P198)</f>
        <v>4585</v>
      </c>
      <c r="Q199" s="33"/>
    </row>
    <row r="200" spans="1:17" ht="39.950000000000003" customHeight="1" x14ac:dyDescent="0.25"/>
    <row r="201" spans="1:17" x14ac:dyDescent="0.25">
      <c r="C201" s="1"/>
      <c r="D201" s="1"/>
      <c r="E201" s="1"/>
      <c r="F201" s="166" t="s">
        <v>145</v>
      </c>
      <c r="G201" s="166"/>
      <c r="H201" s="166"/>
      <c r="I201" s="166"/>
      <c r="J201" s="42"/>
      <c r="K201" s="42"/>
      <c r="L201" s="43" t="s">
        <v>146</v>
      </c>
      <c r="M201" s="167"/>
      <c r="N201" s="1"/>
      <c r="O201" s="1"/>
      <c r="P201" s="1"/>
    </row>
    <row r="202" spans="1:17" x14ac:dyDescent="0.25">
      <c r="C202" s="1"/>
      <c r="D202" s="1"/>
      <c r="E202" s="1"/>
      <c r="F202" s="166"/>
      <c r="G202" s="166"/>
      <c r="H202" s="166"/>
      <c r="I202" s="166"/>
      <c r="J202" s="166"/>
      <c r="K202" s="107"/>
      <c r="L202" s="170"/>
      <c r="M202" s="107"/>
      <c r="N202" s="1"/>
      <c r="O202" s="1"/>
    </row>
    <row r="204" spans="1:17" x14ac:dyDescent="0.25">
      <c r="C204" s="1"/>
      <c r="D204" s="1"/>
      <c r="E204" s="1"/>
      <c r="F204" s="166"/>
      <c r="G204" s="166"/>
      <c r="H204" s="166"/>
      <c r="I204" s="41"/>
      <c r="J204" s="42"/>
      <c r="K204" s="42"/>
      <c r="L204" s="43"/>
      <c r="M204" s="167"/>
      <c r="N204" s="1"/>
      <c r="O204" s="1"/>
      <c r="P204" s="1"/>
      <c r="Q204" s="1"/>
    </row>
    <row r="205" spans="1:17" x14ac:dyDescent="0.25">
      <c r="A205" s="1"/>
      <c r="B205" s="1"/>
      <c r="C205" s="1"/>
      <c r="D205" s="179"/>
      <c r="E205" s="179"/>
      <c r="F205" s="166"/>
      <c r="G205" s="179"/>
      <c r="H205" s="42" t="s">
        <v>150</v>
      </c>
      <c r="I205" s="220"/>
    </row>
    <row r="206" spans="1:17" ht="15.75" x14ac:dyDescent="0.25">
      <c r="A206" s="1"/>
      <c r="B206" s="1"/>
      <c r="C206" s="1"/>
      <c r="D206" s="269" t="s">
        <v>217</v>
      </c>
      <c r="E206" s="269"/>
      <c r="F206" s="269"/>
      <c r="G206" s="217"/>
      <c r="H206" s="217"/>
      <c r="I206" s="218"/>
      <c r="L206" s="269" t="s">
        <v>218</v>
      </c>
      <c r="M206" s="269"/>
      <c r="N206" s="269"/>
    </row>
    <row r="207" spans="1:17" x14ac:dyDescent="0.25">
      <c r="A207" s="1"/>
      <c r="B207" s="1"/>
      <c r="C207" s="1"/>
      <c r="D207" s="233" t="s">
        <v>147</v>
      </c>
      <c r="E207" s="233"/>
      <c r="F207" s="233"/>
      <c r="G207" s="221"/>
      <c r="H207" s="221"/>
      <c r="I207" s="221"/>
      <c r="K207" s="221"/>
      <c r="L207" s="270" t="s">
        <v>219</v>
      </c>
      <c r="M207" s="270"/>
      <c r="N207" s="270"/>
    </row>
    <row r="208" spans="1:17" x14ac:dyDescent="0.25">
      <c r="O208" s="1"/>
    </row>
    <row r="210" spans="6:16" x14ac:dyDescent="0.25">
      <c r="O210" s="172"/>
    </row>
    <row r="211" spans="6:16" x14ac:dyDescent="0.25">
      <c r="O211" s="172"/>
      <c r="P211" s="169"/>
    </row>
    <row r="212" spans="6:16" x14ac:dyDescent="0.25">
      <c r="P212" s="169"/>
    </row>
    <row r="214" spans="6:16" x14ac:dyDescent="0.25">
      <c r="O214" s="172"/>
    </row>
    <row r="223" spans="6:16" x14ac:dyDescent="0.25">
      <c r="F223" s="1"/>
      <c r="G223" s="1"/>
      <c r="H223" s="1"/>
      <c r="I223" s="1"/>
    </row>
    <row r="233" spans="6:9" x14ac:dyDescent="0.25">
      <c r="F233" s="1"/>
      <c r="G233" s="1"/>
      <c r="H233" s="1"/>
      <c r="I233" s="173"/>
    </row>
    <row r="234" spans="6:9" x14ac:dyDescent="0.25">
      <c r="F234" s="1"/>
      <c r="G234" s="1"/>
      <c r="H234" s="1"/>
      <c r="I234" s="173"/>
    </row>
    <row r="235" spans="6:9" x14ac:dyDescent="0.25">
      <c r="F235" s="1"/>
      <c r="G235" s="1"/>
      <c r="H235" s="1"/>
      <c r="I235" s="173"/>
    </row>
    <row r="236" spans="6:9" x14ac:dyDescent="0.25">
      <c r="F236" s="1"/>
      <c r="G236" s="1"/>
      <c r="H236" s="1"/>
      <c r="I236" s="173"/>
    </row>
    <row r="237" spans="6:9" x14ac:dyDescent="0.25">
      <c r="F237" s="119"/>
      <c r="G237" s="1"/>
      <c r="H237" s="1"/>
      <c r="I237" s="173"/>
    </row>
    <row r="238" spans="6:9" x14ac:dyDescent="0.25">
      <c r="F238" s="1"/>
      <c r="G238" s="1"/>
      <c r="H238" s="1"/>
      <c r="I238" s="173"/>
    </row>
    <row r="239" spans="6:9" x14ac:dyDescent="0.25">
      <c r="F239" s="1"/>
      <c r="G239" s="1"/>
      <c r="H239" s="1"/>
      <c r="I239" s="173"/>
    </row>
    <row r="240" spans="6:9" x14ac:dyDescent="0.25">
      <c r="F240" s="119"/>
      <c r="G240" s="1"/>
      <c r="H240" s="1"/>
      <c r="I240" s="173"/>
    </row>
    <row r="241" spans="6:9" x14ac:dyDescent="0.25">
      <c r="F241" s="1"/>
      <c r="G241" s="1"/>
      <c r="H241" s="1"/>
      <c r="I241" s="173"/>
    </row>
    <row r="242" spans="6:9" x14ac:dyDescent="0.25">
      <c r="F242" s="119"/>
      <c r="G242" s="1"/>
      <c r="H242" s="1"/>
      <c r="I242" s="173"/>
    </row>
  </sheetData>
  <mergeCells count="164">
    <mergeCell ref="D206:F206"/>
    <mergeCell ref="L206:N206"/>
    <mergeCell ref="D207:F207"/>
    <mergeCell ref="L207:N207"/>
    <mergeCell ref="Q194:Q196"/>
    <mergeCell ref="C195:C196"/>
    <mergeCell ref="D195:D196"/>
    <mergeCell ref="E195:E196"/>
    <mergeCell ref="K195:K196"/>
    <mergeCell ref="L195:L196"/>
    <mergeCell ref="M195:M196"/>
    <mergeCell ref="N195:N196"/>
    <mergeCell ref="O195:O196"/>
    <mergeCell ref="F191:I191"/>
    <mergeCell ref="F192:I192"/>
    <mergeCell ref="J192:P192"/>
    <mergeCell ref="F194:F196"/>
    <mergeCell ref="G194:G196"/>
    <mergeCell ref="I194:I196"/>
    <mergeCell ref="J194:J196"/>
    <mergeCell ref="N194:O194"/>
    <mergeCell ref="P194:P196"/>
    <mergeCell ref="D180:F180"/>
    <mergeCell ref="L180:N180"/>
    <mergeCell ref="D184:F184"/>
    <mergeCell ref="L184:N184"/>
    <mergeCell ref="D185:F185"/>
    <mergeCell ref="L185:N185"/>
    <mergeCell ref="Q162:Q164"/>
    <mergeCell ref="C163:C164"/>
    <mergeCell ref="D163:D164"/>
    <mergeCell ref="E163:E164"/>
    <mergeCell ref="K163:K164"/>
    <mergeCell ref="L163:L164"/>
    <mergeCell ref="M163:M164"/>
    <mergeCell ref="N163:N164"/>
    <mergeCell ref="O163:O164"/>
    <mergeCell ref="F160:I160"/>
    <mergeCell ref="J160:P160"/>
    <mergeCell ref="F161:I161"/>
    <mergeCell ref="J161:P161"/>
    <mergeCell ref="F162:F164"/>
    <mergeCell ref="G162:G164"/>
    <mergeCell ref="I162:I164"/>
    <mergeCell ref="J162:J164"/>
    <mergeCell ref="N162:O162"/>
    <mergeCell ref="P162:P164"/>
    <mergeCell ref="Q136:Q138"/>
    <mergeCell ref="C137:C138"/>
    <mergeCell ref="D137:D138"/>
    <mergeCell ref="E137:E138"/>
    <mergeCell ref="K137:K138"/>
    <mergeCell ref="L137:L138"/>
    <mergeCell ref="M137:M138"/>
    <mergeCell ref="N137:N138"/>
    <mergeCell ref="O137:O138"/>
    <mergeCell ref="F134:I134"/>
    <mergeCell ref="J134:P134"/>
    <mergeCell ref="F135:I135"/>
    <mergeCell ref="J135:P135"/>
    <mergeCell ref="F136:F138"/>
    <mergeCell ref="G136:G138"/>
    <mergeCell ref="I136:I138"/>
    <mergeCell ref="J136:J138"/>
    <mergeCell ref="N136:O136"/>
    <mergeCell ref="P136:P138"/>
    <mergeCell ref="J107:J109"/>
    <mergeCell ref="N107:O107"/>
    <mergeCell ref="P107:P109"/>
    <mergeCell ref="Q107:Q109"/>
    <mergeCell ref="K108:K109"/>
    <mergeCell ref="L108:L109"/>
    <mergeCell ref="M108:M109"/>
    <mergeCell ref="N108:N109"/>
    <mergeCell ref="O108:O109"/>
    <mergeCell ref="C107:C109"/>
    <mergeCell ref="D107:D109"/>
    <mergeCell ref="E107:E109"/>
    <mergeCell ref="F107:F109"/>
    <mergeCell ref="G107:G109"/>
    <mergeCell ref="I107:I109"/>
    <mergeCell ref="F103:I103"/>
    <mergeCell ref="J103:P103"/>
    <mergeCell ref="F104:I104"/>
    <mergeCell ref="F105:I105"/>
    <mergeCell ref="J105:P105"/>
    <mergeCell ref="F106:I106"/>
    <mergeCell ref="I78:I80"/>
    <mergeCell ref="J78:J80"/>
    <mergeCell ref="N78:O78"/>
    <mergeCell ref="P78:P80"/>
    <mergeCell ref="Q78:Q80"/>
    <mergeCell ref="K79:K80"/>
    <mergeCell ref="L79:L80"/>
    <mergeCell ref="M79:M80"/>
    <mergeCell ref="N79:N80"/>
    <mergeCell ref="O79:O80"/>
    <mergeCell ref="F74:I74"/>
    <mergeCell ref="F75:I75"/>
    <mergeCell ref="F76:I76"/>
    <mergeCell ref="J76:P76"/>
    <mergeCell ref="F77:I77"/>
    <mergeCell ref="C78:C80"/>
    <mergeCell ref="D78:D80"/>
    <mergeCell ref="E78:E80"/>
    <mergeCell ref="F78:F80"/>
    <mergeCell ref="G78:G80"/>
    <mergeCell ref="J51:J53"/>
    <mergeCell ref="N51:O51"/>
    <mergeCell ref="P51:P53"/>
    <mergeCell ref="Q51:Q53"/>
    <mergeCell ref="K52:K53"/>
    <mergeCell ref="L52:L53"/>
    <mergeCell ref="M52:M53"/>
    <mergeCell ref="N52:N53"/>
    <mergeCell ref="O52:O53"/>
    <mergeCell ref="F50:I50"/>
    <mergeCell ref="C51:C53"/>
    <mergeCell ref="D51:D53"/>
    <mergeCell ref="E51:E53"/>
    <mergeCell ref="F51:F53"/>
    <mergeCell ref="G51:G53"/>
    <mergeCell ref="I51:I53"/>
    <mergeCell ref="O31:O32"/>
    <mergeCell ref="P31:P32"/>
    <mergeCell ref="Q31:Q32"/>
    <mergeCell ref="F48:I48"/>
    <mergeCell ref="F49:I49"/>
    <mergeCell ref="J49:P49"/>
    <mergeCell ref="I31:I32"/>
    <mergeCell ref="J31:J32"/>
    <mergeCell ref="K31:K32"/>
    <mergeCell ref="L31:L32"/>
    <mergeCell ref="M31:M32"/>
    <mergeCell ref="N31:N32"/>
    <mergeCell ref="F28:I28"/>
    <mergeCell ref="F29:I29"/>
    <mergeCell ref="J29:P29"/>
    <mergeCell ref="F30:I30"/>
    <mergeCell ref="C31:C32"/>
    <mergeCell ref="D31:D32"/>
    <mergeCell ref="E31:E32"/>
    <mergeCell ref="F31:F32"/>
    <mergeCell ref="G31:G32"/>
    <mergeCell ref="H31:H32"/>
    <mergeCell ref="Q6:Q8"/>
    <mergeCell ref="C7:C8"/>
    <mergeCell ref="D7:D8"/>
    <mergeCell ref="E7:E8"/>
    <mergeCell ref="J7:J8"/>
    <mergeCell ref="K7:K8"/>
    <mergeCell ref="L7:L8"/>
    <mergeCell ref="M7:M8"/>
    <mergeCell ref="N7:N8"/>
    <mergeCell ref="O7:O8"/>
    <mergeCell ref="F4:I4"/>
    <mergeCell ref="J4:P4"/>
    <mergeCell ref="F5:I5"/>
    <mergeCell ref="J5:P5"/>
    <mergeCell ref="F6:F8"/>
    <mergeCell ref="G6:G8"/>
    <mergeCell ref="I6:I8"/>
    <mergeCell ref="N6:O6"/>
    <mergeCell ref="P6:P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2"/>
  <sheetViews>
    <sheetView tabSelected="1" workbookViewId="0">
      <selection activeCell="H198" sqref="H198"/>
    </sheetView>
  </sheetViews>
  <sheetFormatPr baseColWidth="10" defaultRowHeight="15" x14ac:dyDescent="0.25"/>
  <cols>
    <col min="1" max="1" width="3" customWidth="1"/>
    <col min="2" max="2" width="1.5703125" customWidth="1"/>
    <col min="3" max="3" width="8.7109375" customWidth="1"/>
    <col min="4" max="4" width="9.140625" customWidth="1"/>
    <col min="5" max="5" width="7.85546875" customWidth="1"/>
    <col min="6" max="6" width="36.42578125" customWidth="1"/>
    <col min="7" max="8" width="17.7109375" customWidth="1"/>
    <col min="9" max="9" width="22.85546875" customWidth="1"/>
    <col min="10" max="10" width="11" customWidth="1"/>
    <col min="11" max="11" width="14" customWidth="1"/>
    <col min="12" max="12" width="11.5703125" bestFit="1" customWidth="1"/>
    <col min="13" max="13" width="12.7109375" bestFit="1" customWidth="1"/>
    <col min="14" max="15" width="11.5703125" bestFit="1" customWidth="1"/>
    <col min="16" max="16" width="13.140625" customWidth="1"/>
    <col min="17" max="17" width="40.140625" customWidth="1"/>
  </cols>
  <sheetData>
    <row r="1" spans="3:17" x14ac:dyDescent="0.25">
      <c r="C1" s="1"/>
      <c r="D1" s="1"/>
      <c r="E1" s="1"/>
      <c r="F1" s="1"/>
      <c r="G1" s="2"/>
      <c r="H1" s="2"/>
      <c r="I1" s="1"/>
      <c r="J1" s="1"/>
      <c r="K1" s="1"/>
      <c r="L1" s="3"/>
      <c r="M1" s="1"/>
      <c r="N1" s="1"/>
      <c r="O1" s="1"/>
      <c r="P1" s="1"/>
      <c r="Q1" s="1"/>
    </row>
    <row r="2" spans="3:17" x14ac:dyDescent="0.25">
      <c r="C2" s="1"/>
      <c r="D2" s="1"/>
      <c r="E2" s="1"/>
      <c r="F2" s="1"/>
      <c r="G2" s="2"/>
      <c r="H2" s="2"/>
      <c r="I2" s="1"/>
      <c r="J2" s="1"/>
      <c r="K2" s="1"/>
      <c r="L2" s="3"/>
      <c r="M2" s="1"/>
      <c r="N2" s="1"/>
      <c r="O2" s="1"/>
      <c r="P2" s="1"/>
      <c r="Q2" s="1"/>
    </row>
    <row r="3" spans="3:17" x14ac:dyDescent="0.25">
      <c r="C3" s="1"/>
      <c r="D3" s="1"/>
      <c r="E3" s="1"/>
      <c r="F3" s="1"/>
      <c r="G3" s="2"/>
      <c r="H3" s="2"/>
      <c r="I3" s="1"/>
      <c r="J3" s="1"/>
      <c r="K3" s="1"/>
      <c r="L3" s="3"/>
      <c r="M3" s="1"/>
      <c r="N3" s="1"/>
      <c r="O3" s="1"/>
      <c r="P3" s="1"/>
      <c r="Q3" s="1"/>
    </row>
    <row r="4" spans="3:17" ht="20.100000000000001" customHeight="1" x14ac:dyDescent="0.25">
      <c r="C4" s="4"/>
      <c r="D4" s="4"/>
      <c r="E4" s="4"/>
      <c r="F4" s="232" t="s">
        <v>0</v>
      </c>
      <c r="G4" s="232"/>
      <c r="H4" s="232"/>
      <c r="I4" s="232"/>
      <c r="J4" s="232" t="s">
        <v>237</v>
      </c>
      <c r="K4" s="232"/>
      <c r="L4" s="232"/>
      <c r="M4" s="232"/>
      <c r="N4" s="232"/>
      <c r="O4" s="232"/>
      <c r="P4" s="232"/>
      <c r="Q4" s="4"/>
    </row>
    <row r="5" spans="3:17" ht="20.100000000000001" customHeight="1" x14ac:dyDescent="0.25">
      <c r="C5" s="5"/>
      <c r="D5" s="6"/>
      <c r="E5" s="6"/>
      <c r="F5" s="232" t="s">
        <v>1</v>
      </c>
      <c r="G5" s="232"/>
      <c r="H5" s="232"/>
      <c r="I5" s="232"/>
      <c r="J5" s="233"/>
      <c r="K5" s="233"/>
      <c r="L5" s="233"/>
      <c r="M5" s="233"/>
      <c r="N5" s="233"/>
      <c r="O5" s="233"/>
      <c r="P5" s="233"/>
      <c r="Q5" s="6"/>
    </row>
    <row r="6" spans="3:17" ht="15.95" customHeight="1" x14ac:dyDescent="0.25">
      <c r="C6" s="7"/>
      <c r="D6" s="7"/>
      <c r="E6" s="7"/>
      <c r="F6" s="234" t="s">
        <v>2</v>
      </c>
      <c r="G6" s="237" t="s">
        <v>3</v>
      </c>
      <c r="H6" s="228"/>
      <c r="I6" s="237" t="s">
        <v>4</v>
      </c>
      <c r="J6" s="8"/>
      <c r="K6" s="9" t="s">
        <v>5</v>
      </c>
      <c r="L6" s="10"/>
      <c r="M6" s="9"/>
      <c r="N6" s="240"/>
      <c r="O6" s="241"/>
      <c r="P6" s="237" t="s">
        <v>6</v>
      </c>
      <c r="Q6" s="242" t="s">
        <v>7</v>
      </c>
    </row>
    <row r="7" spans="3:17" ht="15" customHeight="1" x14ac:dyDescent="0.25">
      <c r="C7" s="245" t="s">
        <v>8</v>
      </c>
      <c r="D7" s="245" t="s">
        <v>9</v>
      </c>
      <c r="E7" s="245" t="s">
        <v>10</v>
      </c>
      <c r="F7" s="235"/>
      <c r="G7" s="238"/>
      <c r="H7" s="229" t="s">
        <v>157</v>
      </c>
      <c r="I7" s="238"/>
      <c r="J7" s="247" t="s">
        <v>11</v>
      </c>
      <c r="K7" s="245" t="s">
        <v>12</v>
      </c>
      <c r="L7" s="249" t="s">
        <v>13</v>
      </c>
      <c r="M7" s="245" t="s">
        <v>14</v>
      </c>
      <c r="N7" s="245" t="s">
        <v>15</v>
      </c>
      <c r="O7" s="245" t="s">
        <v>16</v>
      </c>
      <c r="P7" s="238"/>
      <c r="Q7" s="243"/>
    </row>
    <row r="8" spans="3:17" x14ac:dyDescent="0.25">
      <c r="C8" s="246"/>
      <c r="D8" s="246"/>
      <c r="E8" s="246"/>
      <c r="F8" s="236"/>
      <c r="G8" s="239"/>
      <c r="H8" s="230"/>
      <c r="I8" s="239"/>
      <c r="J8" s="248"/>
      <c r="K8" s="246"/>
      <c r="L8" s="250"/>
      <c r="M8" s="246"/>
      <c r="N8" s="246"/>
      <c r="O8" s="246"/>
      <c r="P8" s="239"/>
      <c r="Q8" s="244"/>
    </row>
    <row r="9" spans="3:17" ht="35.1" customHeight="1" x14ac:dyDescent="0.3">
      <c r="C9" s="11">
        <v>1000</v>
      </c>
      <c r="D9" s="11">
        <v>1100</v>
      </c>
      <c r="E9" s="11">
        <v>113</v>
      </c>
      <c r="F9" s="180" t="s">
        <v>152</v>
      </c>
      <c r="G9" s="12" t="s">
        <v>17</v>
      </c>
      <c r="H9" s="181"/>
      <c r="I9" s="181"/>
      <c r="J9" s="11">
        <v>15</v>
      </c>
      <c r="K9" s="14">
        <v>18911</v>
      </c>
      <c r="L9" s="15">
        <v>0</v>
      </c>
      <c r="M9" s="14">
        <f>K9+L9</f>
        <v>18911</v>
      </c>
      <c r="N9" s="14">
        <v>3319</v>
      </c>
      <c r="O9" s="16">
        <v>3319</v>
      </c>
      <c r="P9" s="16">
        <f>M9-O9</f>
        <v>15592</v>
      </c>
      <c r="Q9" s="17"/>
    </row>
    <row r="10" spans="3:17" ht="35.1" customHeight="1" x14ac:dyDescent="0.25">
      <c r="C10" s="11">
        <v>1000</v>
      </c>
      <c r="D10" s="11">
        <v>1100</v>
      </c>
      <c r="E10" s="11">
        <v>113</v>
      </c>
      <c r="F10" s="222" t="s">
        <v>153</v>
      </c>
      <c r="G10" s="18" t="s">
        <v>18</v>
      </c>
      <c r="H10" s="181"/>
      <c r="I10" s="181"/>
      <c r="J10" s="11">
        <v>15</v>
      </c>
      <c r="K10" s="14">
        <v>5503.14</v>
      </c>
      <c r="L10" s="15">
        <v>0</v>
      </c>
      <c r="M10" s="14">
        <f>K10+L10</f>
        <v>5503.14</v>
      </c>
      <c r="N10" s="14">
        <v>503.14</v>
      </c>
      <c r="O10" s="16">
        <v>503.14</v>
      </c>
      <c r="P10" s="16">
        <f>M10-O10</f>
        <v>5000</v>
      </c>
      <c r="Q10" s="12"/>
    </row>
    <row r="11" spans="3:17" ht="35.1" customHeight="1" x14ac:dyDescent="0.25">
      <c r="C11" s="11">
        <v>1000</v>
      </c>
      <c r="D11" s="11">
        <v>1100</v>
      </c>
      <c r="E11" s="11">
        <v>113</v>
      </c>
      <c r="F11" s="182" t="s">
        <v>154</v>
      </c>
      <c r="G11" s="12" t="s">
        <v>19</v>
      </c>
      <c r="H11" s="181"/>
      <c r="I11" s="181"/>
      <c r="J11" s="11">
        <v>14</v>
      </c>
      <c r="K11" s="14">
        <v>2420.6</v>
      </c>
      <c r="L11" s="15">
        <v>6.06</v>
      </c>
      <c r="M11" s="14">
        <f t="shared" ref="M11:M13" si="0">K11+L11</f>
        <v>2426.66</v>
      </c>
      <c r="N11" s="14">
        <v>0</v>
      </c>
      <c r="O11" s="16">
        <v>0</v>
      </c>
      <c r="P11" s="16">
        <f>M11-O11</f>
        <v>2426.66</v>
      </c>
      <c r="Q11" s="12"/>
    </row>
    <row r="12" spans="3:17" ht="35.1" customHeight="1" x14ac:dyDescent="0.25">
      <c r="C12" s="11">
        <v>1000</v>
      </c>
      <c r="D12" s="11">
        <v>1100</v>
      </c>
      <c r="E12" s="11">
        <v>113</v>
      </c>
      <c r="F12" s="180" t="s">
        <v>155</v>
      </c>
      <c r="G12" s="12" t="s">
        <v>20</v>
      </c>
      <c r="H12" s="181"/>
      <c r="I12" s="181"/>
      <c r="J12" s="11">
        <v>15</v>
      </c>
      <c r="K12" s="14">
        <v>2584</v>
      </c>
      <c r="L12" s="15">
        <v>14</v>
      </c>
      <c r="M12" s="14">
        <f t="shared" si="0"/>
        <v>2598</v>
      </c>
      <c r="N12" s="14">
        <v>0</v>
      </c>
      <c r="O12" s="16">
        <v>0</v>
      </c>
      <c r="P12" s="16">
        <f>M12-O12</f>
        <v>2598</v>
      </c>
      <c r="Q12" s="20"/>
    </row>
    <row r="13" spans="3:17" ht="35.1" customHeight="1" x14ac:dyDescent="0.25">
      <c r="C13" s="11">
        <v>1000</v>
      </c>
      <c r="D13" s="11">
        <v>1100</v>
      </c>
      <c r="E13" s="11">
        <v>113</v>
      </c>
      <c r="F13" s="180" t="s">
        <v>156</v>
      </c>
      <c r="G13" s="12" t="s">
        <v>20</v>
      </c>
      <c r="H13" s="181"/>
      <c r="I13" s="181"/>
      <c r="J13" s="11">
        <v>15</v>
      </c>
      <c r="K13" s="14">
        <v>2584</v>
      </c>
      <c r="L13" s="15">
        <v>14</v>
      </c>
      <c r="M13" s="14">
        <f t="shared" si="0"/>
        <v>2598</v>
      </c>
      <c r="N13" s="14">
        <v>0</v>
      </c>
      <c r="O13" s="16">
        <v>0</v>
      </c>
      <c r="P13" s="16">
        <f>M13-O13</f>
        <v>2598</v>
      </c>
      <c r="Q13" s="20"/>
    </row>
    <row r="14" spans="3:17" ht="35.1" customHeight="1" x14ac:dyDescent="0.25">
      <c r="C14" s="22"/>
      <c r="D14" s="22"/>
      <c r="E14" s="22"/>
      <c r="F14" s="23" t="s">
        <v>21</v>
      </c>
      <c r="G14" s="24"/>
      <c r="H14" s="24"/>
      <c r="I14" s="25"/>
      <c r="J14" s="26"/>
      <c r="K14" s="27">
        <f t="shared" ref="K14:P14" si="1">SUM(K9:K13)</f>
        <v>32002.739999999998</v>
      </c>
      <c r="L14" s="27">
        <f t="shared" si="1"/>
        <v>34.06</v>
      </c>
      <c r="M14" s="27">
        <f t="shared" si="1"/>
        <v>32036.799999999999</v>
      </c>
      <c r="N14" s="27">
        <f t="shared" si="1"/>
        <v>3822.14</v>
      </c>
      <c r="O14" s="27">
        <f t="shared" si="1"/>
        <v>3822.14</v>
      </c>
      <c r="P14" s="27">
        <f t="shared" si="1"/>
        <v>28214.66</v>
      </c>
      <c r="Q14" s="28"/>
    </row>
    <row r="15" spans="3:17" ht="35.1" customHeight="1" x14ac:dyDescent="0.25">
      <c r="C15" s="11">
        <v>1000</v>
      </c>
      <c r="D15" s="11">
        <v>1100</v>
      </c>
      <c r="E15" s="11">
        <v>113</v>
      </c>
      <c r="F15" s="182" t="s">
        <v>159</v>
      </c>
      <c r="G15" s="18" t="s">
        <v>22</v>
      </c>
      <c r="H15" s="181"/>
      <c r="I15" s="181"/>
      <c r="J15" s="11">
        <v>15</v>
      </c>
      <c r="K15" s="16">
        <v>5224</v>
      </c>
      <c r="L15" s="29">
        <v>0</v>
      </c>
      <c r="M15" s="14">
        <f>K15+L15</f>
        <v>5224</v>
      </c>
      <c r="N15" s="16">
        <v>457</v>
      </c>
      <c r="O15" s="30">
        <v>457</v>
      </c>
      <c r="P15" s="16">
        <f>M15-O15</f>
        <v>4767</v>
      </c>
      <c r="Q15" s="31"/>
    </row>
    <row r="16" spans="3:17" ht="35.1" customHeight="1" x14ac:dyDescent="0.25">
      <c r="C16" s="22"/>
      <c r="D16" s="22"/>
      <c r="E16" s="22"/>
      <c r="F16" s="23" t="s">
        <v>23</v>
      </c>
      <c r="G16" s="32"/>
      <c r="H16" s="32"/>
      <c r="I16" s="33"/>
      <c r="J16" s="26"/>
      <c r="K16" s="27">
        <f>K15</f>
        <v>5224</v>
      </c>
      <c r="L16" s="27">
        <f t="shared" ref="L16:P16" si="2">L15</f>
        <v>0</v>
      </c>
      <c r="M16" s="27">
        <f t="shared" si="2"/>
        <v>5224</v>
      </c>
      <c r="N16" s="27">
        <f t="shared" si="2"/>
        <v>457</v>
      </c>
      <c r="O16" s="27">
        <f t="shared" si="2"/>
        <v>457</v>
      </c>
      <c r="P16" s="27">
        <f t="shared" si="2"/>
        <v>4767</v>
      </c>
      <c r="Q16" s="34"/>
    </row>
    <row r="17" spans="3:17" ht="35.1" customHeight="1" x14ac:dyDescent="0.25">
      <c r="C17" s="11">
        <v>1000</v>
      </c>
      <c r="D17" s="11">
        <v>1100</v>
      </c>
      <c r="E17" s="11">
        <v>113</v>
      </c>
      <c r="F17" s="182" t="s">
        <v>158</v>
      </c>
      <c r="G17" s="35" t="s">
        <v>24</v>
      </c>
      <c r="H17" s="181"/>
      <c r="I17" s="181"/>
      <c r="J17" s="11">
        <v>15</v>
      </c>
      <c r="K17" s="16">
        <v>7997.31</v>
      </c>
      <c r="L17" s="29">
        <v>0</v>
      </c>
      <c r="M17" s="14">
        <f>K17+L17</f>
        <v>7997.31</v>
      </c>
      <c r="N17" s="16">
        <v>997.31</v>
      </c>
      <c r="O17" s="30">
        <v>997.31</v>
      </c>
      <c r="P17" s="16">
        <f>M17-O17</f>
        <v>7000</v>
      </c>
      <c r="Q17" s="36"/>
    </row>
    <row r="18" spans="3:17" ht="35.1" customHeight="1" x14ac:dyDescent="0.25">
      <c r="C18" s="22"/>
      <c r="D18" s="22"/>
      <c r="E18" s="22"/>
      <c r="F18" s="23" t="s">
        <v>25</v>
      </c>
      <c r="G18" s="32"/>
      <c r="H18" s="32"/>
      <c r="I18" s="33"/>
      <c r="J18" s="26"/>
      <c r="K18" s="27">
        <f>K17</f>
        <v>7997.31</v>
      </c>
      <c r="L18" s="27">
        <f t="shared" ref="L18:P18" si="3">L17</f>
        <v>0</v>
      </c>
      <c r="M18" s="27">
        <f t="shared" si="3"/>
        <v>7997.31</v>
      </c>
      <c r="N18" s="27">
        <f t="shared" si="3"/>
        <v>997.31</v>
      </c>
      <c r="O18" s="27">
        <f t="shared" si="3"/>
        <v>997.31</v>
      </c>
      <c r="P18" s="27">
        <f t="shared" si="3"/>
        <v>7000</v>
      </c>
      <c r="Q18" s="34"/>
    </row>
    <row r="19" spans="3:17" ht="35.1" customHeight="1" x14ac:dyDescent="0.25">
      <c r="C19" s="11">
        <v>1000</v>
      </c>
      <c r="D19" s="11">
        <v>1100</v>
      </c>
      <c r="E19" s="11">
        <v>113</v>
      </c>
      <c r="F19" s="182" t="s">
        <v>160</v>
      </c>
      <c r="G19" s="35" t="s">
        <v>27</v>
      </c>
      <c r="H19" s="183"/>
      <c r="I19" s="183"/>
      <c r="J19" s="11">
        <v>15</v>
      </c>
      <c r="K19" s="16">
        <v>5866</v>
      </c>
      <c r="L19" s="29">
        <v>0</v>
      </c>
      <c r="M19" s="14">
        <f>K19+L19</f>
        <v>5866</v>
      </c>
      <c r="N19" s="16">
        <v>567</v>
      </c>
      <c r="O19" s="16">
        <v>567</v>
      </c>
      <c r="P19" s="16">
        <f>M19-O19</f>
        <v>5299</v>
      </c>
      <c r="Q19" s="20"/>
    </row>
    <row r="20" spans="3:17" ht="35.1" customHeight="1" x14ac:dyDescent="0.3">
      <c r="C20" s="11">
        <v>1000</v>
      </c>
      <c r="D20" s="11">
        <v>1100</v>
      </c>
      <c r="E20" s="11">
        <v>113</v>
      </c>
      <c r="F20" s="184" t="s">
        <v>26</v>
      </c>
      <c r="G20" s="18" t="s">
        <v>28</v>
      </c>
      <c r="H20" s="186"/>
      <c r="I20" s="187"/>
      <c r="J20" s="11">
        <v>15</v>
      </c>
      <c r="K20" s="16">
        <v>4659</v>
      </c>
      <c r="L20" s="29">
        <v>0</v>
      </c>
      <c r="M20" s="14">
        <f>K20+L20</f>
        <v>4659</v>
      </c>
      <c r="N20" s="16">
        <v>371</v>
      </c>
      <c r="O20" s="16">
        <v>371</v>
      </c>
      <c r="P20" s="16">
        <f>M20-O20</f>
        <v>4288</v>
      </c>
      <c r="Q20" s="37"/>
    </row>
    <row r="21" spans="3:17" ht="35.1" customHeight="1" x14ac:dyDescent="0.25">
      <c r="C21" s="22"/>
      <c r="D21" s="22"/>
      <c r="E21" s="22"/>
      <c r="F21" s="23" t="s">
        <v>29</v>
      </c>
      <c r="G21" s="32"/>
      <c r="H21" s="32"/>
      <c r="I21" s="33"/>
      <c r="J21" s="22"/>
      <c r="K21" s="27">
        <f>K19+K20</f>
        <v>10525</v>
      </c>
      <c r="L21" s="27">
        <f t="shared" ref="L21:P21" si="4">L19+L20</f>
        <v>0</v>
      </c>
      <c r="M21" s="27">
        <f t="shared" si="4"/>
        <v>10525</v>
      </c>
      <c r="N21" s="27">
        <f t="shared" si="4"/>
        <v>938</v>
      </c>
      <c r="O21" s="27">
        <f t="shared" si="4"/>
        <v>938</v>
      </c>
      <c r="P21" s="27">
        <f t="shared" si="4"/>
        <v>9587</v>
      </c>
      <c r="Q21" s="34"/>
    </row>
    <row r="22" spans="3:17" ht="35.1" customHeight="1" x14ac:dyDescent="0.25">
      <c r="C22" s="11">
        <v>1000</v>
      </c>
      <c r="D22" s="11">
        <v>1100</v>
      </c>
      <c r="E22" s="11">
        <v>113</v>
      </c>
      <c r="F22" s="182" t="s">
        <v>161</v>
      </c>
      <c r="G22" s="18" t="s">
        <v>30</v>
      </c>
      <c r="H22" s="181"/>
      <c r="I22" s="181"/>
      <c r="J22" s="11">
        <v>15</v>
      </c>
      <c r="K22" s="16">
        <v>5224</v>
      </c>
      <c r="L22" s="29">
        <v>0</v>
      </c>
      <c r="M22" s="14">
        <f>K22+L22</f>
        <v>5224</v>
      </c>
      <c r="N22" s="16">
        <v>458</v>
      </c>
      <c r="O22" s="30">
        <v>458</v>
      </c>
      <c r="P22" s="16">
        <f>M22-O22</f>
        <v>4766</v>
      </c>
      <c r="Q22" s="20"/>
    </row>
    <row r="23" spans="3:17" ht="35.1" customHeight="1" x14ac:dyDescent="0.25">
      <c r="C23" s="23"/>
      <c r="D23" s="23"/>
      <c r="E23" s="23"/>
      <c r="F23" s="23" t="s">
        <v>31</v>
      </c>
      <c r="G23" s="24"/>
      <c r="H23" s="24"/>
      <c r="I23" s="25"/>
      <c r="J23" s="26"/>
      <c r="K23" s="27">
        <f>K22</f>
        <v>5224</v>
      </c>
      <c r="L23" s="27">
        <f t="shared" ref="L23:P23" si="5">L22</f>
        <v>0</v>
      </c>
      <c r="M23" s="27">
        <f t="shared" si="5"/>
        <v>5224</v>
      </c>
      <c r="N23" s="27">
        <f t="shared" si="5"/>
        <v>458</v>
      </c>
      <c r="O23" s="27">
        <f t="shared" si="5"/>
        <v>458</v>
      </c>
      <c r="P23" s="27">
        <f t="shared" si="5"/>
        <v>4766</v>
      </c>
      <c r="Q23" s="28"/>
    </row>
    <row r="24" spans="3:17" ht="35.1" customHeight="1" x14ac:dyDescent="0.3">
      <c r="C24" s="11">
        <v>1000</v>
      </c>
      <c r="D24" s="11">
        <v>1100</v>
      </c>
      <c r="E24" s="11">
        <v>113</v>
      </c>
      <c r="F24" s="180" t="s">
        <v>162</v>
      </c>
      <c r="G24" s="12" t="s">
        <v>32</v>
      </c>
      <c r="H24" s="181"/>
      <c r="I24" s="181"/>
      <c r="J24" s="11">
        <v>15</v>
      </c>
      <c r="K24" s="16">
        <v>10925</v>
      </c>
      <c r="L24" s="29">
        <v>0</v>
      </c>
      <c r="M24" s="16">
        <f>K24+L24</f>
        <v>10925</v>
      </c>
      <c r="N24" s="16">
        <v>1613</v>
      </c>
      <c r="O24" s="30">
        <v>1613</v>
      </c>
      <c r="P24" s="16">
        <f>M24-O24</f>
        <v>9312</v>
      </c>
      <c r="Q24" s="37"/>
    </row>
    <row r="25" spans="3:17" ht="35.1" customHeight="1" x14ac:dyDescent="0.25">
      <c r="C25" s="11">
        <v>1000</v>
      </c>
      <c r="D25" s="11">
        <v>1100</v>
      </c>
      <c r="E25" s="11">
        <v>113</v>
      </c>
      <c r="F25" s="180" t="s">
        <v>163</v>
      </c>
      <c r="G25" s="12" t="s">
        <v>33</v>
      </c>
      <c r="H25" s="181"/>
      <c r="I25" s="181"/>
      <c r="J25" s="11">
        <v>15</v>
      </c>
      <c r="K25" s="14">
        <v>2593.5</v>
      </c>
      <c r="L25" s="15">
        <v>6.5</v>
      </c>
      <c r="M25" s="14">
        <f t="shared" ref="M25" si="6">K25+L25</f>
        <v>2600</v>
      </c>
      <c r="N25" s="14">
        <v>0</v>
      </c>
      <c r="O25" s="16">
        <v>0</v>
      </c>
      <c r="P25" s="16">
        <f>M25-O25</f>
        <v>2600</v>
      </c>
      <c r="Q25" s="20"/>
    </row>
    <row r="26" spans="3:17" ht="35.1" customHeight="1" x14ac:dyDescent="0.25">
      <c r="C26" s="23"/>
      <c r="D26" s="23"/>
      <c r="E26" s="23"/>
      <c r="F26" s="23" t="s">
        <v>34</v>
      </c>
      <c r="G26" s="24"/>
      <c r="H26" s="24"/>
      <c r="I26" s="25"/>
      <c r="J26" s="26"/>
      <c r="K26" s="27">
        <f>SUM(K24:K25)</f>
        <v>13518.5</v>
      </c>
      <c r="L26" s="27">
        <f>L24+L25</f>
        <v>6.5</v>
      </c>
      <c r="M26" s="27">
        <f>SUM(M24:M25)</f>
        <v>13525</v>
      </c>
      <c r="N26" s="27">
        <f>SUM(N24:N25)</f>
        <v>1613</v>
      </c>
      <c r="O26" s="27">
        <f>SUM(O24:O25)</f>
        <v>1613</v>
      </c>
      <c r="P26" s="27">
        <f>SUM(P24:P25)</f>
        <v>11912</v>
      </c>
      <c r="Q26" s="28"/>
    </row>
    <row r="27" spans="3:17" x14ac:dyDescent="0.25">
      <c r="C27" s="38"/>
      <c r="D27" s="38"/>
      <c r="E27" s="38"/>
      <c r="F27" s="39"/>
      <c r="G27" s="40"/>
      <c r="H27" s="40"/>
      <c r="I27" s="41"/>
      <c r="J27" s="42"/>
      <c r="K27" s="42"/>
      <c r="L27" s="43"/>
      <c r="M27" s="42"/>
      <c r="N27" s="42"/>
      <c r="O27" s="42"/>
      <c r="P27" s="42"/>
      <c r="Q27" s="44"/>
    </row>
    <row r="28" spans="3:17" ht="18" x14ac:dyDescent="0.25">
      <c r="C28" s="38"/>
      <c r="D28" s="38"/>
      <c r="E28" s="38"/>
      <c r="F28" s="232" t="s">
        <v>0</v>
      </c>
      <c r="G28" s="232"/>
      <c r="H28" s="232"/>
      <c r="I28" s="232"/>
      <c r="J28" s="42"/>
      <c r="K28" s="42"/>
      <c r="L28" s="43"/>
      <c r="M28" s="42"/>
      <c r="N28" s="42"/>
      <c r="O28" s="42"/>
      <c r="P28" s="42"/>
      <c r="Q28" s="44"/>
    </row>
    <row r="29" spans="3:17" ht="18" x14ac:dyDescent="0.25">
      <c r="C29" s="4"/>
      <c r="D29" s="2"/>
      <c r="E29" s="2"/>
      <c r="F29" s="232" t="s">
        <v>1</v>
      </c>
      <c r="G29" s="232"/>
      <c r="H29" s="232"/>
      <c r="I29" s="232"/>
      <c r="J29" s="232" t="s">
        <v>237</v>
      </c>
      <c r="K29" s="232"/>
      <c r="L29" s="232"/>
      <c r="M29" s="232"/>
      <c r="N29" s="232"/>
      <c r="O29" s="232"/>
      <c r="P29" s="232"/>
      <c r="Q29" s="2"/>
    </row>
    <row r="30" spans="3:17" ht="18" x14ac:dyDescent="0.25">
      <c r="C30" s="5"/>
      <c r="D30" s="2"/>
      <c r="E30" s="2"/>
      <c r="F30" s="251"/>
      <c r="G30" s="251"/>
      <c r="H30" s="251"/>
      <c r="I30" s="251"/>
      <c r="J30" s="45"/>
      <c r="K30" s="45"/>
      <c r="L30" s="46"/>
      <c r="M30" s="45"/>
      <c r="N30" s="45"/>
      <c r="O30" s="45"/>
      <c r="P30" s="45"/>
      <c r="Q30" s="2"/>
    </row>
    <row r="31" spans="3:17" ht="15" customHeight="1" x14ac:dyDescent="0.25">
      <c r="C31" s="245" t="s">
        <v>8</v>
      </c>
      <c r="D31" s="245" t="s">
        <v>9</v>
      </c>
      <c r="E31" s="252" t="s">
        <v>10</v>
      </c>
      <c r="F31" s="242" t="s">
        <v>2</v>
      </c>
      <c r="G31" s="237" t="s">
        <v>35</v>
      </c>
      <c r="H31" s="237" t="s">
        <v>157</v>
      </c>
      <c r="I31" s="237" t="s">
        <v>4</v>
      </c>
      <c r="J31" s="255" t="s">
        <v>11</v>
      </c>
      <c r="K31" s="245" t="s">
        <v>12</v>
      </c>
      <c r="L31" s="249" t="s">
        <v>36</v>
      </c>
      <c r="M31" s="242" t="s">
        <v>37</v>
      </c>
      <c r="N31" s="245" t="s">
        <v>15</v>
      </c>
      <c r="O31" s="252" t="s">
        <v>16</v>
      </c>
      <c r="P31" s="258" t="s">
        <v>6</v>
      </c>
      <c r="Q31" s="254" t="s">
        <v>7</v>
      </c>
    </row>
    <row r="32" spans="3:17" x14ac:dyDescent="0.25">
      <c r="C32" s="246"/>
      <c r="D32" s="246"/>
      <c r="E32" s="253"/>
      <c r="F32" s="244"/>
      <c r="G32" s="239"/>
      <c r="H32" s="239"/>
      <c r="I32" s="239"/>
      <c r="J32" s="256"/>
      <c r="K32" s="246"/>
      <c r="L32" s="250"/>
      <c r="M32" s="244"/>
      <c r="N32" s="246"/>
      <c r="O32" s="253"/>
      <c r="P32" s="258"/>
      <c r="Q32" s="254"/>
    </row>
    <row r="33" spans="3:17" ht="35.1" customHeight="1" x14ac:dyDescent="0.25">
      <c r="C33" s="47">
        <v>1000</v>
      </c>
      <c r="D33" s="47">
        <v>1100</v>
      </c>
      <c r="E33" s="47">
        <v>113</v>
      </c>
      <c r="F33" s="188" t="s">
        <v>164</v>
      </c>
      <c r="G33" s="48" t="s">
        <v>38</v>
      </c>
      <c r="H33" s="181"/>
      <c r="I33" s="181"/>
      <c r="J33" s="47">
        <v>15</v>
      </c>
      <c r="K33" s="16">
        <v>7997.31</v>
      </c>
      <c r="L33" s="29">
        <v>0</v>
      </c>
      <c r="M33" s="14">
        <f>K33+L33</f>
        <v>7997.31</v>
      </c>
      <c r="N33" s="16">
        <v>997.31</v>
      </c>
      <c r="O33" s="30">
        <v>997.31</v>
      </c>
      <c r="P33" s="16">
        <f>M33-O33</f>
        <v>7000</v>
      </c>
      <c r="Q33" s="52"/>
    </row>
    <row r="34" spans="3:17" ht="35.1" customHeight="1" x14ac:dyDescent="0.25">
      <c r="C34" s="11">
        <v>1000</v>
      </c>
      <c r="D34" s="11">
        <v>1100</v>
      </c>
      <c r="E34" s="11">
        <v>113</v>
      </c>
      <c r="F34" s="53"/>
      <c r="G34" s="12" t="s">
        <v>39</v>
      </c>
      <c r="H34" s="12"/>
      <c r="I34" s="189"/>
      <c r="J34" s="11"/>
      <c r="K34" s="14"/>
      <c r="L34" s="54"/>
      <c r="M34" s="14">
        <v>0</v>
      </c>
      <c r="N34" s="14"/>
      <c r="O34" s="14"/>
      <c r="P34" s="14">
        <v>0</v>
      </c>
      <c r="Q34" s="20"/>
    </row>
    <row r="35" spans="3:17" ht="35.1" customHeight="1" x14ac:dyDescent="0.25">
      <c r="C35" s="23"/>
      <c r="D35" s="23"/>
      <c r="E35" s="23"/>
      <c r="F35" s="23" t="s">
        <v>40</v>
      </c>
      <c r="G35" s="24"/>
      <c r="H35" s="24"/>
      <c r="I35" s="25"/>
      <c r="J35" s="26"/>
      <c r="K35" s="27">
        <f>K33+K34</f>
        <v>7997.31</v>
      </c>
      <c r="L35" s="27">
        <f t="shared" ref="L35:P35" si="7">L33+L34</f>
        <v>0</v>
      </c>
      <c r="M35" s="27">
        <f t="shared" si="7"/>
        <v>7997.31</v>
      </c>
      <c r="N35" s="27">
        <f t="shared" si="7"/>
        <v>997.31</v>
      </c>
      <c r="O35" s="27">
        <f t="shared" si="7"/>
        <v>997.31</v>
      </c>
      <c r="P35" s="27">
        <f t="shared" si="7"/>
        <v>7000</v>
      </c>
      <c r="Q35" s="28"/>
    </row>
    <row r="36" spans="3:17" ht="35.1" customHeight="1" x14ac:dyDescent="0.25">
      <c r="C36" s="55">
        <v>1000</v>
      </c>
      <c r="D36" s="56">
        <v>1100</v>
      </c>
      <c r="E36" s="56">
        <v>113</v>
      </c>
      <c r="F36" s="190" t="s">
        <v>165</v>
      </c>
      <c r="G36" s="56" t="s">
        <v>41</v>
      </c>
      <c r="H36" s="181"/>
      <c r="I36" s="181"/>
      <c r="J36" s="11">
        <v>15</v>
      </c>
      <c r="K36" s="14">
        <v>6252</v>
      </c>
      <c r="L36" s="54">
        <v>0</v>
      </c>
      <c r="M36" s="14">
        <f>K36+L36</f>
        <v>6252</v>
      </c>
      <c r="N36" s="14">
        <v>636</v>
      </c>
      <c r="O36" s="14">
        <v>636</v>
      </c>
      <c r="P36" s="14">
        <f>M36-O36</f>
        <v>5616</v>
      </c>
      <c r="Q36" s="231"/>
    </row>
    <row r="37" spans="3:17" ht="35.1" customHeight="1" x14ac:dyDescent="0.25">
      <c r="C37" s="55">
        <v>1000</v>
      </c>
      <c r="D37" s="56">
        <v>1100</v>
      </c>
      <c r="E37" s="56">
        <v>113</v>
      </c>
      <c r="F37" s="191" t="s">
        <v>42</v>
      </c>
      <c r="G37" s="56" t="s">
        <v>43</v>
      </c>
      <c r="H37" s="192"/>
      <c r="I37" s="56"/>
      <c r="J37" s="11">
        <v>15</v>
      </c>
      <c r="K37" s="16">
        <v>2255.39</v>
      </c>
      <c r="L37" s="58">
        <v>44.61</v>
      </c>
      <c r="M37" s="14">
        <f>K37+L37</f>
        <v>2300</v>
      </c>
      <c r="N37" s="16"/>
      <c r="O37" s="16"/>
      <c r="P37" s="14">
        <v>2300</v>
      </c>
      <c r="Q37" s="231"/>
    </row>
    <row r="38" spans="3:17" ht="35.1" customHeight="1" x14ac:dyDescent="0.25">
      <c r="C38" s="59"/>
      <c r="D38" s="59"/>
      <c r="E38" s="59"/>
      <c r="F38" s="23" t="s">
        <v>44</v>
      </c>
      <c r="G38" s="24"/>
      <c r="H38" s="24"/>
      <c r="I38" s="25"/>
      <c r="J38" s="60"/>
      <c r="K38" s="27">
        <f>K36+K37</f>
        <v>8507.39</v>
      </c>
      <c r="L38" s="27">
        <f t="shared" ref="L38:O38" si="8">L36+L37</f>
        <v>44.61</v>
      </c>
      <c r="M38" s="27">
        <f t="shared" si="8"/>
        <v>8552</v>
      </c>
      <c r="N38" s="27">
        <f t="shared" si="8"/>
        <v>636</v>
      </c>
      <c r="O38" s="27">
        <f t="shared" si="8"/>
        <v>636</v>
      </c>
      <c r="P38" s="27">
        <f>P36+P37</f>
        <v>7916</v>
      </c>
      <c r="Q38" s="28"/>
    </row>
    <row r="39" spans="3:17" ht="35.1" customHeight="1" x14ac:dyDescent="0.25">
      <c r="C39" s="61">
        <v>1000</v>
      </c>
      <c r="D39" s="61">
        <v>1100</v>
      </c>
      <c r="E39" s="61">
        <v>113</v>
      </c>
      <c r="F39" s="180" t="s">
        <v>166</v>
      </c>
      <c r="G39" s="62" t="s">
        <v>45</v>
      </c>
      <c r="H39" s="181"/>
      <c r="I39" s="181"/>
      <c r="J39" s="61">
        <v>15</v>
      </c>
      <c r="K39" s="16">
        <v>5866</v>
      </c>
      <c r="L39" s="29">
        <v>0</v>
      </c>
      <c r="M39" s="16">
        <f>K39+L39</f>
        <v>5866</v>
      </c>
      <c r="N39" s="16">
        <v>567</v>
      </c>
      <c r="O39" s="16">
        <v>567</v>
      </c>
      <c r="P39" s="16">
        <f>M39-O39</f>
        <v>5299</v>
      </c>
      <c r="Q39" s="63"/>
    </row>
    <row r="40" spans="3:17" ht="35.1" customHeight="1" x14ac:dyDescent="0.25">
      <c r="C40" s="11">
        <v>1000</v>
      </c>
      <c r="D40" s="11">
        <v>1100</v>
      </c>
      <c r="E40" s="11">
        <v>113</v>
      </c>
      <c r="F40" s="180" t="s">
        <v>167</v>
      </c>
      <c r="G40" s="12" t="s">
        <v>46</v>
      </c>
      <c r="H40" s="181"/>
      <c r="I40" s="181"/>
      <c r="J40" s="11">
        <v>15</v>
      </c>
      <c r="K40" s="16">
        <v>4509.7</v>
      </c>
      <c r="L40" s="29">
        <v>0</v>
      </c>
      <c r="M40" s="16">
        <f t="shared" ref="M40:M41" si="9">K40+L40</f>
        <v>4509.7</v>
      </c>
      <c r="N40" s="16">
        <v>355.7</v>
      </c>
      <c r="O40" s="16">
        <v>355.7</v>
      </c>
      <c r="P40" s="16">
        <f>M40-O40</f>
        <v>4154</v>
      </c>
      <c r="Q40" s="20"/>
    </row>
    <row r="41" spans="3:17" ht="35.1" customHeight="1" x14ac:dyDescent="0.25">
      <c r="C41" s="11">
        <v>1000</v>
      </c>
      <c r="D41" s="11">
        <v>1100</v>
      </c>
      <c r="E41" s="11">
        <v>113</v>
      </c>
      <c r="F41" s="180" t="s">
        <v>168</v>
      </c>
      <c r="G41" s="12" t="s">
        <v>47</v>
      </c>
      <c r="H41" s="181"/>
      <c r="I41" s="181"/>
      <c r="J41" s="11">
        <v>15</v>
      </c>
      <c r="K41" s="14">
        <v>2593.5</v>
      </c>
      <c r="L41" s="15">
        <v>6.5</v>
      </c>
      <c r="M41" s="14">
        <f t="shared" si="9"/>
        <v>2600</v>
      </c>
      <c r="N41" s="14">
        <v>0</v>
      </c>
      <c r="O41" s="16">
        <v>0</v>
      </c>
      <c r="P41" s="16">
        <f>M41-O41</f>
        <v>2600</v>
      </c>
      <c r="Q41" s="231"/>
    </row>
    <row r="42" spans="3:17" ht="35.1" customHeight="1" x14ac:dyDescent="0.25">
      <c r="C42" s="59"/>
      <c r="D42" s="59"/>
      <c r="E42" s="59"/>
      <c r="F42" s="23" t="s">
        <v>48</v>
      </c>
      <c r="G42" s="24"/>
      <c r="H42" s="24"/>
      <c r="I42" s="25"/>
      <c r="J42" s="60"/>
      <c r="K42" s="27">
        <f>SUM(K39:K41)</f>
        <v>12969.2</v>
      </c>
      <c r="L42" s="27">
        <f t="shared" ref="L42" si="10">SUM(L39:L41)</f>
        <v>6.5</v>
      </c>
      <c r="M42" s="27">
        <f>SUM(M39:M41)</f>
        <v>12975.7</v>
      </c>
      <c r="N42" s="27">
        <f>SUM(N39:N41)</f>
        <v>922.7</v>
      </c>
      <c r="O42" s="27">
        <f>SUM(O39:O41)</f>
        <v>922.7</v>
      </c>
      <c r="P42" s="27">
        <f>SUM(P39:P41)</f>
        <v>12053</v>
      </c>
      <c r="Q42" s="28"/>
    </row>
    <row r="43" spans="3:17" ht="35.1" customHeight="1" x14ac:dyDescent="0.25">
      <c r="C43" s="11">
        <v>1000</v>
      </c>
      <c r="D43" s="11">
        <v>1100</v>
      </c>
      <c r="E43" s="11">
        <v>113</v>
      </c>
      <c r="F43" s="182" t="s">
        <v>169</v>
      </c>
      <c r="G43" s="35" t="s">
        <v>49</v>
      </c>
      <c r="H43" s="181"/>
      <c r="I43" s="181"/>
      <c r="J43" s="11">
        <v>15</v>
      </c>
      <c r="K43" s="14">
        <v>8789</v>
      </c>
      <c r="L43" s="54">
        <v>0</v>
      </c>
      <c r="M43" s="14">
        <f>K43+L43</f>
        <v>8789</v>
      </c>
      <c r="N43" s="14">
        <v>1166</v>
      </c>
      <c r="O43" s="64">
        <v>1166</v>
      </c>
      <c r="P43" s="14">
        <f>M43-O43</f>
        <v>7623</v>
      </c>
      <c r="Q43" s="230"/>
    </row>
    <row r="44" spans="3:17" ht="35.1" customHeight="1" x14ac:dyDescent="0.25">
      <c r="C44" s="11">
        <v>1000</v>
      </c>
      <c r="D44" s="11">
        <v>1100</v>
      </c>
      <c r="E44" s="11">
        <v>113</v>
      </c>
      <c r="F44" s="271" t="s">
        <v>226</v>
      </c>
      <c r="G44" s="35" t="s">
        <v>50</v>
      </c>
      <c r="H44" s="201"/>
      <c r="I44" s="92"/>
      <c r="J44" s="11">
        <v>15</v>
      </c>
      <c r="K44" s="14">
        <v>7048</v>
      </c>
      <c r="L44" s="54">
        <v>0</v>
      </c>
      <c r="M44" s="14">
        <f t="shared" ref="M44:M45" si="11">K44+L44</f>
        <v>7048</v>
      </c>
      <c r="N44" s="14">
        <v>794</v>
      </c>
      <c r="O44" s="64">
        <v>794</v>
      </c>
      <c r="P44" s="14">
        <f>M44-O44</f>
        <v>6254</v>
      </c>
      <c r="Q44" s="66"/>
    </row>
    <row r="45" spans="3:17" ht="35.1" customHeight="1" x14ac:dyDescent="0.25">
      <c r="C45" s="11">
        <v>1000</v>
      </c>
      <c r="D45" s="11">
        <v>1100</v>
      </c>
      <c r="E45" s="11">
        <v>113</v>
      </c>
      <c r="F45" s="182" t="s">
        <v>170</v>
      </c>
      <c r="G45" s="35" t="s">
        <v>39</v>
      </c>
      <c r="H45" s="181"/>
      <c r="I45" s="181"/>
      <c r="J45" s="11">
        <v>15</v>
      </c>
      <c r="K45" s="14">
        <v>2593.5</v>
      </c>
      <c r="L45" s="15">
        <v>6.5</v>
      </c>
      <c r="M45" s="14">
        <f t="shared" si="11"/>
        <v>2600</v>
      </c>
      <c r="N45" s="14">
        <v>0</v>
      </c>
      <c r="O45" s="16">
        <v>0</v>
      </c>
      <c r="P45" s="16">
        <f>M45-O45</f>
        <v>2600</v>
      </c>
      <c r="Q45" s="230"/>
    </row>
    <row r="46" spans="3:17" ht="35.1" customHeight="1" x14ac:dyDescent="0.25">
      <c r="C46" s="22"/>
      <c r="D46" s="22"/>
      <c r="E46" s="22"/>
      <c r="F46" s="67" t="s">
        <v>51</v>
      </c>
      <c r="G46" s="68"/>
      <c r="H46" s="68"/>
      <c r="I46" s="33"/>
      <c r="J46" s="22"/>
      <c r="K46" s="27">
        <f>SUM(K43:K45)</f>
        <v>18430.5</v>
      </c>
      <c r="L46" s="27">
        <f t="shared" ref="L46:P46" si="12">SUM(L43:L45)</f>
        <v>6.5</v>
      </c>
      <c r="M46" s="27">
        <f t="shared" si="12"/>
        <v>18437</v>
      </c>
      <c r="N46" s="27">
        <f t="shared" si="12"/>
        <v>1960</v>
      </c>
      <c r="O46" s="27">
        <f t="shared" si="12"/>
        <v>1960</v>
      </c>
      <c r="P46" s="27">
        <f t="shared" si="12"/>
        <v>16477</v>
      </c>
      <c r="Q46" s="68"/>
    </row>
    <row r="47" spans="3:17" x14ac:dyDescent="0.25">
      <c r="C47" s="38"/>
      <c r="D47" s="38"/>
      <c r="E47" s="38"/>
      <c r="F47" s="39"/>
      <c r="G47" s="40"/>
      <c r="H47" s="40"/>
      <c r="I47" s="41"/>
      <c r="J47" s="42"/>
      <c r="K47" s="42"/>
      <c r="L47" s="43"/>
      <c r="M47" s="42"/>
      <c r="N47" s="42"/>
      <c r="O47" s="42"/>
      <c r="P47" s="42"/>
      <c r="Q47" s="44"/>
    </row>
    <row r="48" spans="3:17" ht="18" x14ac:dyDescent="0.25">
      <c r="C48" s="38"/>
      <c r="D48" s="38"/>
      <c r="E48" s="38"/>
      <c r="F48" s="232" t="s">
        <v>0</v>
      </c>
      <c r="G48" s="232"/>
      <c r="H48" s="232"/>
      <c r="I48" s="232"/>
      <c r="J48" s="42"/>
      <c r="K48" s="42"/>
      <c r="L48" s="43"/>
      <c r="M48" s="42"/>
      <c r="N48" s="42"/>
      <c r="O48" s="42"/>
      <c r="P48" s="42"/>
      <c r="Q48" s="44"/>
    </row>
    <row r="49" spans="3:17" ht="18" x14ac:dyDescent="0.25">
      <c r="C49" s="4"/>
      <c r="D49" s="2"/>
      <c r="E49" s="2"/>
      <c r="F49" s="232" t="s">
        <v>1</v>
      </c>
      <c r="G49" s="232"/>
      <c r="H49" s="232"/>
      <c r="I49" s="232"/>
      <c r="J49" s="232" t="s">
        <v>237</v>
      </c>
      <c r="K49" s="232"/>
      <c r="L49" s="232"/>
      <c r="M49" s="232"/>
      <c r="N49" s="232"/>
      <c r="O49" s="232"/>
      <c r="P49" s="232"/>
      <c r="Q49" s="2"/>
    </row>
    <row r="50" spans="3:17" ht="18" x14ac:dyDescent="0.25">
      <c r="C50" s="5"/>
      <c r="D50" s="2"/>
      <c r="E50" s="2"/>
      <c r="F50" s="232"/>
      <c r="G50" s="232"/>
      <c r="H50" s="232"/>
      <c r="I50" s="232"/>
      <c r="J50" s="45"/>
      <c r="K50" s="45"/>
      <c r="L50" s="46"/>
      <c r="M50" s="45"/>
      <c r="N50" s="45"/>
      <c r="O50" s="45"/>
      <c r="P50" s="45"/>
      <c r="Q50" s="2"/>
    </row>
    <row r="51" spans="3:17" ht="15" customHeight="1" x14ac:dyDescent="0.25">
      <c r="C51" s="245" t="s">
        <v>8</v>
      </c>
      <c r="D51" s="245" t="s">
        <v>9</v>
      </c>
      <c r="E51" s="245" t="s">
        <v>10</v>
      </c>
      <c r="F51" s="242" t="s">
        <v>2</v>
      </c>
      <c r="G51" s="237" t="s">
        <v>35</v>
      </c>
      <c r="H51" s="228"/>
      <c r="I51" s="237" t="s">
        <v>4</v>
      </c>
      <c r="J51" s="247" t="s">
        <v>11</v>
      </c>
      <c r="K51" s="69" t="s">
        <v>52</v>
      </c>
      <c r="L51" s="70"/>
      <c r="M51" s="71"/>
      <c r="N51" s="260"/>
      <c r="O51" s="261"/>
      <c r="P51" s="237" t="s">
        <v>6</v>
      </c>
      <c r="Q51" s="242" t="s">
        <v>7</v>
      </c>
    </row>
    <row r="52" spans="3:17" ht="15" customHeight="1" x14ac:dyDescent="0.25">
      <c r="C52" s="257"/>
      <c r="D52" s="257"/>
      <c r="E52" s="257"/>
      <c r="F52" s="243"/>
      <c r="G52" s="238"/>
      <c r="H52" s="229" t="s">
        <v>157</v>
      </c>
      <c r="I52" s="238"/>
      <c r="J52" s="259"/>
      <c r="K52" s="247" t="s">
        <v>12</v>
      </c>
      <c r="L52" s="262" t="s">
        <v>36</v>
      </c>
      <c r="M52" s="264" t="s">
        <v>37</v>
      </c>
      <c r="N52" s="245" t="s">
        <v>15</v>
      </c>
      <c r="O52" s="245" t="s">
        <v>16</v>
      </c>
      <c r="P52" s="238"/>
      <c r="Q52" s="243"/>
    </row>
    <row r="53" spans="3:17" x14ac:dyDescent="0.25">
      <c r="C53" s="246"/>
      <c r="D53" s="246"/>
      <c r="E53" s="246"/>
      <c r="F53" s="244"/>
      <c r="G53" s="239"/>
      <c r="H53" s="230"/>
      <c r="I53" s="239"/>
      <c r="J53" s="248"/>
      <c r="K53" s="248"/>
      <c r="L53" s="263"/>
      <c r="M53" s="265"/>
      <c r="N53" s="246"/>
      <c r="O53" s="246"/>
      <c r="P53" s="239"/>
      <c r="Q53" s="244"/>
    </row>
    <row r="54" spans="3:17" ht="35.1" customHeight="1" x14ac:dyDescent="0.25">
      <c r="C54" s="11">
        <v>1000</v>
      </c>
      <c r="D54" s="11">
        <v>1100</v>
      </c>
      <c r="E54" s="11">
        <v>113</v>
      </c>
      <c r="F54" s="181" t="s">
        <v>171</v>
      </c>
      <c r="G54" s="92" t="s">
        <v>53</v>
      </c>
      <c r="H54" s="181"/>
      <c r="I54" s="181"/>
      <c r="J54" s="11">
        <v>15</v>
      </c>
      <c r="K54" s="14">
        <v>6252</v>
      </c>
      <c r="L54" s="54">
        <v>0</v>
      </c>
      <c r="M54" s="14">
        <f>K54+L54</f>
        <v>6252</v>
      </c>
      <c r="N54" s="14">
        <v>636</v>
      </c>
      <c r="O54" s="14">
        <v>636</v>
      </c>
      <c r="P54" s="14">
        <f t="shared" ref="P54:P63" si="13">M54-O54</f>
        <v>5616</v>
      </c>
      <c r="Q54" s="72"/>
    </row>
    <row r="55" spans="3:17" ht="35.1" customHeight="1" x14ac:dyDescent="0.25">
      <c r="C55" s="11">
        <v>1000</v>
      </c>
      <c r="D55" s="11">
        <v>1100</v>
      </c>
      <c r="E55" s="11">
        <v>113</v>
      </c>
      <c r="F55" s="181" t="s">
        <v>172</v>
      </c>
      <c r="G55" s="198" t="s">
        <v>54</v>
      </c>
      <c r="H55" s="181"/>
      <c r="I55" s="181"/>
      <c r="J55" s="11">
        <v>15</v>
      </c>
      <c r="K55" s="14">
        <v>4596</v>
      </c>
      <c r="L55" s="54">
        <v>0</v>
      </c>
      <c r="M55" s="14">
        <f>K55+L55</f>
        <v>4596</v>
      </c>
      <c r="N55" s="14">
        <v>365</v>
      </c>
      <c r="O55" s="14">
        <v>365</v>
      </c>
      <c r="P55" s="14">
        <f t="shared" si="13"/>
        <v>4231</v>
      </c>
      <c r="Q55" s="72"/>
    </row>
    <row r="56" spans="3:17" ht="35.1" customHeight="1" x14ac:dyDescent="0.25">
      <c r="C56" s="11">
        <v>1000</v>
      </c>
      <c r="D56" s="11">
        <v>1100</v>
      </c>
      <c r="E56" s="11">
        <v>113</v>
      </c>
      <c r="F56" s="181" t="s">
        <v>173</v>
      </c>
      <c r="G56" s="198" t="s">
        <v>55</v>
      </c>
      <c r="H56" s="181"/>
      <c r="I56" s="181"/>
      <c r="J56" s="11">
        <v>15</v>
      </c>
      <c r="K56" s="16">
        <v>2317</v>
      </c>
      <c r="L56" s="29">
        <v>41</v>
      </c>
      <c r="M56" s="14">
        <f>K56+L56</f>
        <v>2358</v>
      </c>
      <c r="N56" s="16">
        <v>0</v>
      </c>
      <c r="O56" s="16">
        <v>0</v>
      </c>
      <c r="P56" s="14">
        <f t="shared" si="13"/>
        <v>2358</v>
      </c>
      <c r="Q56" s="72"/>
    </row>
    <row r="57" spans="3:17" ht="35.1" customHeight="1" x14ac:dyDescent="0.25">
      <c r="C57" s="11">
        <v>1000</v>
      </c>
      <c r="D57" s="11">
        <v>1100</v>
      </c>
      <c r="E57" s="11">
        <v>113</v>
      </c>
      <c r="F57" s="181" t="s">
        <v>174</v>
      </c>
      <c r="G57" s="92" t="s">
        <v>20</v>
      </c>
      <c r="H57" s="181"/>
      <c r="I57" s="181"/>
      <c r="J57" s="11">
        <v>15</v>
      </c>
      <c r="K57" s="14">
        <v>2509</v>
      </c>
      <c r="L57" s="54">
        <v>14</v>
      </c>
      <c r="M57" s="14">
        <f t="shared" ref="M57:M63" si="14">K57+L57</f>
        <v>2523</v>
      </c>
      <c r="N57" s="14">
        <v>0</v>
      </c>
      <c r="O57" s="16">
        <v>0</v>
      </c>
      <c r="P57" s="14">
        <f t="shared" si="13"/>
        <v>2523</v>
      </c>
      <c r="Q57" s="20"/>
    </row>
    <row r="58" spans="3:17" ht="35.1" customHeight="1" x14ac:dyDescent="0.25">
      <c r="C58" s="11">
        <v>1000</v>
      </c>
      <c r="D58" s="11">
        <v>1100</v>
      </c>
      <c r="E58" s="11">
        <v>113</v>
      </c>
      <c r="F58" s="184"/>
      <c r="G58" s="92" t="s">
        <v>56</v>
      </c>
      <c r="H58" s="193"/>
      <c r="I58" s="193"/>
      <c r="J58" s="11"/>
      <c r="K58" s="14"/>
      <c r="L58" s="54"/>
      <c r="M58" s="14">
        <f t="shared" si="14"/>
        <v>0</v>
      </c>
      <c r="N58" s="14">
        <v>0</v>
      </c>
      <c r="O58" s="16">
        <v>0</v>
      </c>
      <c r="P58" s="14">
        <f t="shared" si="13"/>
        <v>0</v>
      </c>
      <c r="Q58" s="20"/>
    </row>
    <row r="59" spans="3:17" ht="35.1" customHeight="1" x14ac:dyDescent="0.25">
      <c r="C59" s="11">
        <v>1000</v>
      </c>
      <c r="D59" s="11">
        <v>1100</v>
      </c>
      <c r="E59" s="11">
        <v>113</v>
      </c>
      <c r="F59" s="184"/>
      <c r="G59" s="92" t="s">
        <v>20</v>
      </c>
      <c r="H59" s="193"/>
      <c r="I59" s="194"/>
      <c r="J59" s="11"/>
      <c r="K59" s="14"/>
      <c r="L59" s="14"/>
      <c r="M59" s="14">
        <f t="shared" si="14"/>
        <v>0</v>
      </c>
      <c r="N59" s="14">
        <v>0</v>
      </c>
      <c r="O59" s="16">
        <v>0</v>
      </c>
      <c r="P59" s="14">
        <f t="shared" si="13"/>
        <v>0</v>
      </c>
      <c r="Q59" s="20"/>
    </row>
    <row r="60" spans="3:17" ht="35.1" customHeight="1" x14ac:dyDescent="0.25">
      <c r="C60" s="11">
        <v>1000</v>
      </c>
      <c r="D60" s="11">
        <v>1100</v>
      </c>
      <c r="E60" s="11">
        <v>113</v>
      </c>
      <c r="F60" s="92" t="s">
        <v>57</v>
      </c>
      <c r="G60" s="198" t="s">
        <v>58</v>
      </c>
      <c r="H60" s="195"/>
      <c r="I60" s="92"/>
      <c r="J60" s="11">
        <v>15</v>
      </c>
      <c r="K60" s="14">
        <v>4596</v>
      </c>
      <c r="L60" s="54">
        <v>0</v>
      </c>
      <c r="M60" s="14">
        <f t="shared" si="14"/>
        <v>4596</v>
      </c>
      <c r="N60" s="14">
        <v>365</v>
      </c>
      <c r="O60" s="14">
        <v>365</v>
      </c>
      <c r="P60" s="14">
        <f t="shared" si="13"/>
        <v>4231</v>
      </c>
      <c r="Q60" s="20"/>
    </row>
    <row r="61" spans="3:17" ht="35.1" customHeight="1" x14ac:dyDescent="0.25">
      <c r="C61" s="11">
        <v>1000</v>
      </c>
      <c r="D61" s="11">
        <v>1100</v>
      </c>
      <c r="E61" s="11">
        <v>113</v>
      </c>
      <c r="F61" s="184"/>
      <c r="G61" s="56" t="s">
        <v>60</v>
      </c>
      <c r="H61" s="199"/>
      <c r="I61" s="92"/>
      <c r="J61" s="11"/>
      <c r="K61" s="14"/>
      <c r="L61" s="54"/>
      <c r="M61" s="14">
        <f t="shared" si="14"/>
        <v>0</v>
      </c>
      <c r="N61" s="14"/>
      <c r="O61" s="14"/>
      <c r="P61" s="14">
        <f t="shared" si="13"/>
        <v>0</v>
      </c>
      <c r="Q61" s="72"/>
    </row>
    <row r="62" spans="3:17" ht="35.1" customHeight="1" x14ac:dyDescent="0.25">
      <c r="C62" s="11">
        <v>1000</v>
      </c>
      <c r="D62" s="11">
        <v>1100</v>
      </c>
      <c r="E62" s="11">
        <v>113</v>
      </c>
      <c r="F62" s="92" t="s">
        <v>61</v>
      </c>
      <c r="G62" s="56" t="s">
        <v>62</v>
      </c>
      <c r="H62" s="195"/>
      <c r="I62" s="92"/>
      <c r="J62" s="11">
        <v>15</v>
      </c>
      <c r="K62" s="16">
        <v>4713</v>
      </c>
      <c r="L62" s="29">
        <v>0</v>
      </c>
      <c r="M62" s="14">
        <f t="shared" si="14"/>
        <v>4713</v>
      </c>
      <c r="N62" s="16">
        <v>378</v>
      </c>
      <c r="O62" s="16">
        <v>378</v>
      </c>
      <c r="P62" s="14">
        <f t="shared" si="13"/>
        <v>4335</v>
      </c>
      <c r="Q62" s="230"/>
    </row>
    <row r="63" spans="3:17" ht="35.1" customHeight="1" x14ac:dyDescent="0.25">
      <c r="C63" s="11">
        <v>1000</v>
      </c>
      <c r="D63" s="11">
        <v>1100</v>
      </c>
      <c r="E63" s="11">
        <v>113</v>
      </c>
      <c r="F63" s="184" t="s">
        <v>59</v>
      </c>
      <c r="G63" s="56" t="s">
        <v>63</v>
      </c>
      <c r="H63" s="196"/>
      <c r="I63" s="92"/>
      <c r="J63" s="11">
        <v>15</v>
      </c>
      <c r="K63" s="16">
        <v>4713</v>
      </c>
      <c r="L63" s="29">
        <v>0</v>
      </c>
      <c r="M63" s="14">
        <f t="shared" si="14"/>
        <v>4713</v>
      </c>
      <c r="N63" s="16">
        <v>378</v>
      </c>
      <c r="O63" s="16">
        <v>378</v>
      </c>
      <c r="P63" s="14">
        <f t="shared" si="13"/>
        <v>4335</v>
      </c>
      <c r="Q63" s="230"/>
    </row>
    <row r="64" spans="3:17" ht="35.1" customHeight="1" x14ac:dyDescent="0.25">
      <c r="C64" s="59"/>
      <c r="D64" s="59"/>
      <c r="E64" s="59"/>
      <c r="F64" s="23" t="s">
        <v>64</v>
      </c>
      <c r="G64" s="24"/>
      <c r="H64" s="24"/>
      <c r="I64" s="73"/>
      <c r="J64" s="26"/>
      <c r="K64" s="27">
        <f>SUM(K54:K63)</f>
        <v>29696</v>
      </c>
      <c r="L64" s="27">
        <f t="shared" ref="L64:O64" si="15">SUM(L54:L63)</f>
        <v>55</v>
      </c>
      <c r="M64" s="27">
        <f t="shared" si="15"/>
        <v>29751</v>
      </c>
      <c r="N64" s="27">
        <f t="shared" si="15"/>
        <v>2122</v>
      </c>
      <c r="O64" s="27">
        <f t="shared" si="15"/>
        <v>2122</v>
      </c>
      <c r="P64" s="27">
        <f>SUM(P54:P63)</f>
        <v>27629</v>
      </c>
      <c r="Q64" s="74"/>
    </row>
    <row r="65" spans="3:17" ht="35.1" customHeight="1" x14ac:dyDescent="0.25">
      <c r="C65" s="11">
        <v>1000</v>
      </c>
      <c r="D65" s="11">
        <v>1100</v>
      </c>
      <c r="E65" s="11">
        <v>113</v>
      </c>
      <c r="F65" s="92" t="s">
        <v>227</v>
      </c>
      <c r="G65" s="198" t="s">
        <v>66</v>
      </c>
      <c r="H65" s="272"/>
      <c r="I65" s="92"/>
      <c r="J65" s="11">
        <v>15</v>
      </c>
      <c r="K65" s="14">
        <v>6252</v>
      </c>
      <c r="L65" s="54">
        <v>0</v>
      </c>
      <c r="M65" s="14">
        <f>K65+L65</f>
        <v>6252</v>
      </c>
      <c r="N65" s="14">
        <v>636</v>
      </c>
      <c r="O65" s="14">
        <v>636</v>
      </c>
      <c r="P65" s="14">
        <f>M65-O65</f>
        <v>5616</v>
      </c>
      <c r="Q65" s="20"/>
    </row>
    <row r="66" spans="3:17" ht="35.1" customHeight="1" x14ac:dyDescent="0.25">
      <c r="C66" s="11">
        <v>1000</v>
      </c>
      <c r="D66" s="11">
        <v>1100</v>
      </c>
      <c r="E66" s="11">
        <v>113</v>
      </c>
      <c r="F66" s="174" t="s">
        <v>175</v>
      </c>
      <c r="G66" s="56" t="s">
        <v>67</v>
      </c>
      <c r="H66" s="174"/>
      <c r="I66" s="174"/>
      <c r="J66" s="11">
        <v>15</v>
      </c>
      <c r="K66" s="16">
        <v>2276</v>
      </c>
      <c r="L66" s="58">
        <v>43</v>
      </c>
      <c r="M66" s="14">
        <f>K66+L66</f>
        <v>2319</v>
      </c>
      <c r="N66" s="16">
        <v>0</v>
      </c>
      <c r="O66" s="16">
        <v>0</v>
      </c>
      <c r="P66" s="14">
        <f>M66-O66</f>
        <v>2319</v>
      </c>
      <c r="Q66" s="231"/>
    </row>
    <row r="67" spans="3:17" ht="35.1" customHeight="1" x14ac:dyDescent="0.25">
      <c r="C67" s="75"/>
      <c r="D67" s="75"/>
      <c r="E67" s="75"/>
      <c r="F67" s="67" t="s">
        <v>68</v>
      </c>
      <c r="G67" s="76"/>
      <c r="H67" s="76"/>
      <c r="I67" s="77"/>
      <c r="J67" s="75"/>
      <c r="K67" s="78">
        <f>SUM(K65+K66)</f>
        <v>8528</v>
      </c>
      <c r="L67" s="78">
        <f t="shared" ref="L67:Q67" si="16">SUM(L65+L66)</f>
        <v>43</v>
      </c>
      <c r="M67" s="78">
        <f t="shared" si="16"/>
        <v>8571</v>
      </c>
      <c r="N67" s="78">
        <f t="shared" si="16"/>
        <v>636</v>
      </c>
      <c r="O67" s="78">
        <f t="shared" si="16"/>
        <v>636</v>
      </c>
      <c r="P67" s="78">
        <f>SUM(P65+P66)</f>
        <v>7935</v>
      </c>
      <c r="Q67" s="79">
        <f t="shared" si="16"/>
        <v>0</v>
      </c>
    </row>
    <row r="68" spans="3:17" ht="35.1" customHeight="1" x14ac:dyDescent="0.25">
      <c r="C68" s="11">
        <v>1000</v>
      </c>
      <c r="D68" s="11">
        <v>1100</v>
      </c>
      <c r="E68" s="11">
        <v>113</v>
      </c>
      <c r="F68" s="200" t="s">
        <v>176</v>
      </c>
      <c r="G68" s="92" t="s">
        <v>69</v>
      </c>
      <c r="H68" s="200"/>
      <c r="I68" s="181"/>
      <c r="J68" s="80">
        <v>15</v>
      </c>
      <c r="K68" s="49">
        <v>5867</v>
      </c>
      <c r="L68" s="50">
        <v>0</v>
      </c>
      <c r="M68" s="49">
        <f>K68+L68</f>
        <v>5867</v>
      </c>
      <c r="N68" s="49">
        <v>567</v>
      </c>
      <c r="O68" s="49">
        <v>567</v>
      </c>
      <c r="P68" s="51">
        <f>M68-O68</f>
        <v>5300</v>
      </c>
      <c r="Q68" s="81"/>
    </row>
    <row r="69" spans="3:17" ht="35.1" customHeight="1" x14ac:dyDescent="0.25">
      <c r="C69" s="11">
        <v>1000</v>
      </c>
      <c r="D69" s="11">
        <v>1100</v>
      </c>
      <c r="E69" s="11">
        <v>113</v>
      </c>
      <c r="F69" s="92" t="s">
        <v>177</v>
      </c>
      <c r="G69" s="92" t="s">
        <v>70</v>
      </c>
      <c r="H69" s="196"/>
      <c r="I69" s="201"/>
      <c r="J69" s="11">
        <v>15</v>
      </c>
      <c r="K69" s="14">
        <v>3395</v>
      </c>
      <c r="L69" s="29">
        <v>0</v>
      </c>
      <c r="M69" s="16">
        <f t="shared" ref="M69:M71" si="17">K69+L69</f>
        <v>3395</v>
      </c>
      <c r="N69" s="14">
        <v>109</v>
      </c>
      <c r="O69" s="14">
        <v>109</v>
      </c>
      <c r="P69" s="51">
        <f>M69-O69</f>
        <v>3286</v>
      </c>
      <c r="Q69" s="20"/>
    </row>
    <row r="70" spans="3:17" ht="35.1" customHeight="1" x14ac:dyDescent="0.25">
      <c r="C70" s="11">
        <v>1000</v>
      </c>
      <c r="D70" s="11">
        <v>1100</v>
      </c>
      <c r="E70" s="11">
        <v>113</v>
      </c>
      <c r="F70" s="200" t="s">
        <v>178</v>
      </c>
      <c r="G70" s="92" t="s">
        <v>20</v>
      </c>
      <c r="H70" s="181"/>
      <c r="I70" s="181"/>
      <c r="J70" s="11">
        <v>15</v>
      </c>
      <c r="K70" s="16">
        <v>2472</v>
      </c>
      <c r="L70" s="29">
        <v>16</v>
      </c>
      <c r="M70" s="16">
        <f t="shared" si="17"/>
        <v>2488</v>
      </c>
      <c r="N70" s="16">
        <v>0</v>
      </c>
      <c r="O70" s="16">
        <v>0</v>
      </c>
      <c r="P70" s="51">
        <f>M70-O70</f>
        <v>2488</v>
      </c>
      <c r="Q70" s="20"/>
    </row>
    <row r="71" spans="3:17" ht="35.1" customHeight="1" x14ac:dyDescent="0.25">
      <c r="C71" s="11">
        <v>1000</v>
      </c>
      <c r="D71" s="11">
        <v>1100</v>
      </c>
      <c r="E71" s="11">
        <v>113</v>
      </c>
      <c r="F71" s="92" t="s">
        <v>71</v>
      </c>
      <c r="G71" s="92" t="s">
        <v>72</v>
      </c>
      <c r="H71" s="196"/>
      <c r="I71" s="92"/>
      <c r="J71" s="11">
        <v>15</v>
      </c>
      <c r="K71" s="14">
        <v>2114</v>
      </c>
      <c r="L71" s="29">
        <v>68</v>
      </c>
      <c r="M71" s="16">
        <f t="shared" si="17"/>
        <v>2182</v>
      </c>
      <c r="N71" s="14">
        <v>0</v>
      </c>
      <c r="O71" s="14">
        <v>0</v>
      </c>
      <c r="P71" s="51">
        <f>M71-O71</f>
        <v>2182</v>
      </c>
      <c r="Q71" s="20"/>
    </row>
    <row r="72" spans="3:17" ht="35.1" customHeight="1" x14ac:dyDescent="0.25">
      <c r="C72" s="59"/>
      <c r="D72" s="59"/>
      <c r="E72" s="59"/>
      <c r="F72" s="23" t="s">
        <v>73</v>
      </c>
      <c r="G72" s="24"/>
      <c r="H72" s="24"/>
      <c r="I72" s="25"/>
      <c r="J72" s="82"/>
      <c r="K72" s="27">
        <f t="shared" ref="K72:P72" si="18">SUM(K68:K71)</f>
        <v>13848</v>
      </c>
      <c r="L72" s="27">
        <f t="shared" si="18"/>
        <v>84</v>
      </c>
      <c r="M72" s="27">
        <f t="shared" si="18"/>
        <v>13932</v>
      </c>
      <c r="N72" s="27">
        <f t="shared" si="18"/>
        <v>676</v>
      </c>
      <c r="O72" s="27">
        <f t="shared" si="18"/>
        <v>676</v>
      </c>
      <c r="P72" s="27">
        <f t="shared" si="18"/>
        <v>13256</v>
      </c>
      <c r="Q72" s="83"/>
    </row>
    <row r="73" spans="3:17" ht="38.25" customHeight="1" x14ac:dyDescent="0.25">
      <c r="C73" s="84"/>
      <c r="D73" s="84"/>
      <c r="E73" s="84"/>
      <c r="F73" s="85"/>
      <c r="G73" s="86"/>
      <c r="H73" s="86"/>
      <c r="I73" s="87"/>
      <c r="J73" s="88"/>
      <c r="K73" s="89"/>
      <c r="L73" s="89"/>
      <c r="M73" s="89"/>
      <c r="N73" s="89"/>
      <c r="O73" s="89"/>
      <c r="P73" s="89"/>
      <c r="Q73" s="90"/>
    </row>
    <row r="74" spans="3:17" ht="18" x14ac:dyDescent="0.25">
      <c r="C74" s="38"/>
      <c r="D74" s="38"/>
      <c r="E74" s="38"/>
      <c r="F74" s="232"/>
      <c r="G74" s="232"/>
      <c r="H74" s="232"/>
      <c r="I74" s="232"/>
      <c r="Q74" s="44"/>
    </row>
    <row r="75" spans="3:17" ht="18" x14ac:dyDescent="0.25">
      <c r="C75" s="38"/>
      <c r="D75" s="38"/>
      <c r="E75" s="38"/>
      <c r="F75" s="232" t="s">
        <v>0</v>
      </c>
      <c r="G75" s="232"/>
      <c r="H75" s="232"/>
      <c r="I75" s="232"/>
      <c r="J75" s="42"/>
      <c r="K75" s="42"/>
      <c r="L75" s="43"/>
      <c r="M75" s="42"/>
      <c r="N75" s="42"/>
      <c r="O75" s="42"/>
      <c r="P75" s="42"/>
      <c r="Q75" s="44"/>
    </row>
    <row r="76" spans="3:17" ht="18" x14ac:dyDescent="0.25">
      <c r="C76" s="4"/>
      <c r="D76" s="2"/>
      <c r="E76" s="2"/>
      <c r="F76" s="232" t="s">
        <v>1</v>
      </c>
      <c r="G76" s="232"/>
      <c r="H76" s="232"/>
      <c r="I76" s="232"/>
      <c r="J76" s="232" t="s">
        <v>237</v>
      </c>
      <c r="K76" s="232"/>
      <c r="L76" s="232"/>
      <c r="M76" s="232"/>
      <c r="N76" s="232"/>
      <c r="O76" s="232"/>
      <c r="P76" s="232"/>
      <c r="Q76" s="2"/>
    </row>
    <row r="77" spans="3:17" ht="18" x14ac:dyDescent="0.25">
      <c r="C77" s="5"/>
      <c r="D77" s="2"/>
      <c r="E77" s="2"/>
      <c r="F77" s="251"/>
      <c r="G77" s="251"/>
      <c r="H77" s="251"/>
      <c r="I77" s="251"/>
      <c r="J77" s="45"/>
      <c r="K77" s="45"/>
      <c r="L77" s="46"/>
      <c r="M77" s="45"/>
      <c r="N77" s="45"/>
      <c r="O77" s="45"/>
      <c r="P77" s="45"/>
      <c r="Q77" s="2"/>
    </row>
    <row r="78" spans="3:17" ht="15" customHeight="1" x14ac:dyDescent="0.25">
      <c r="C78" s="245" t="s">
        <v>8</v>
      </c>
      <c r="D78" s="245" t="s">
        <v>9</v>
      </c>
      <c r="E78" s="245" t="s">
        <v>10</v>
      </c>
      <c r="F78" s="242" t="s">
        <v>2</v>
      </c>
      <c r="G78" s="242" t="s">
        <v>35</v>
      </c>
      <c r="H78" s="225"/>
      <c r="I78" s="242" t="s">
        <v>4</v>
      </c>
      <c r="J78" s="247" t="s">
        <v>11</v>
      </c>
      <c r="K78" s="69" t="s">
        <v>74</v>
      </c>
      <c r="L78" s="91"/>
      <c r="M78" s="71"/>
      <c r="N78" s="260"/>
      <c r="O78" s="261"/>
      <c r="P78" s="237" t="s">
        <v>6</v>
      </c>
      <c r="Q78" s="237" t="s">
        <v>7</v>
      </c>
    </row>
    <row r="79" spans="3:17" ht="15" customHeight="1" x14ac:dyDescent="0.25">
      <c r="C79" s="257"/>
      <c r="D79" s="257"/>
      <c r="E79" s="257"/>
      <c r="F79" s="243"/>
      <c r="G79" s="243"/>
      <c r="H79" s="226" t="s">
        <v>157</v>
      </c>
      <c r="I79" s="243"/>
      <c r="J79" s="259"/>
      <c r="K79" s="247" t="s">
        <v>12</v>
      </c>
      <c r="L79" s="262" t="s">
        <v>36</v>
      </c>
      <c r="M79" s="266" t="s">
        <v>37</v>
      </c>
      <c r="N79" s="245" t="s">
        <v>15</v>
      </c>
      <c r="O79" s="245" t="s">
        <v>16</v>
      </c>
      <c r="P79" s="238"/>
      <c r="Q79" s="238"/>
    </row>
    <row r="80" spans="3:17" x14ac:dyDescent="0.25">
      <c r="C80" s="246"/>
      <c r="D80" s="246"/>
      <c r="E80" s="246"/>
      <c r="F80" s="244"/>
      <c r="G80" s="244"/>
      <c r="H80" s="227"/>
      <c r="I80" s="244"/>
      <c r="J80" s="248"/>
      <c r="K80" s="248"/>
      <c r="L80" s="263"/>
      <c r="M80" s="267"/>
      <c r="N80" s="246"/>
      <c r="O80" s="246"/>
      <c r="P80" s="239"/>
      <c r="Q80" s="239"/>
    </row>
    <row r="81" spans="3:17" ht="30" customHeight="1" x14ac:dyDescent="0.25">
      <c r="C81" s="11">
        <v>1000</v>
      </c>
      <c r="D81" s="11">
        <v>1100</v>
      </c>
      <c r="E81" s="11">
        <v>113</v>
      </c>
      <c r="F81" s="184" t="s">
        <v>179</v>
      </c>
      <c r="G81" s="198" t="s">
        <v>75</v>
      </c>
      <c r="H81" s="92"/>
      <c r="I81" s="92"/>
      <c r="J81" s="11">
        <v>15</v>
      </c>
      <c r="K81" s="14">
        <v>10063</v>
      </c>
      <c r="L81" s="29">
        <v>0</v>
      </c>
      <c r="M81" s="14">
        <f>K81+L81</f>
        <v>10063</v>
      </c>
      <c r="N81" s="14">
        <v>1438</v>
      </c>
      <c r="O81" s="14">
        <v>1438</v>
      </c>
      <c r="P81" s="16">
        <f>M81-O81</f>
        <v>8625</v>
      </c>
      <c r="Q81" s="20"/>
    </row>
    <row r="82" spans="3:17" ht="30" customHeight="1" x14ac:dyDescent="0.25">
      <c r="C82" s="11">
        <v>1000</v>
      </c>
      <c r="D82" s="11">
        <v>1100</v>
      </c>
      <c r="E82" s="11">
        <v>113</v>
      </c>
      <c r="F82" s="92" t="s">
        <v>76</v>
      </c>
      <c r="G82" s="92" t="s">
        <v>77</v>
      </c>
      <c r="H82" s="92"/>
      <c r="I82" s="92"/>
      <c r="J82" s="11">
        <v>15</v>
      </c>
      <c r="K82" s="16">
        <v>5224</v>
      </c>
      <c r="L82" s="29">
        <v>0</v>
      </c>
      <c r="M82" s="14">
        <f t="shared" ref="M82:M85" si="19">K82+L82</f>
        <v>5224</v>
      </c>
      <c r="N82" s="16">
        <v>457</v>
      </c>
      <c r="O82" s="30">
        <v>457</v>
      </c>
      <c r="P82" s="16">
        <f>M82-O82</f>
        <v>4767</v>
      </c>
      <c r="Q82" s="20"/>
    </row>
    <row r="83" spans="3:17" ht="30" customHeight="1" x14ac:dyDescent="0.25">
      <c r="C83" s="11">
        <v>1000</v>
      </c>
      <c r="D83" s="11">
        <v>1100</v>
      </c>
      <c r="E83" s="11">
        <v>113</v>
      </c>
      <c r="F83" s="183" t="s">
        <v>180</v>
      </c>
      <c r="G83" s="92" t="s">
        <v>78</v>
      </c>
      <c r="H83" s="181"/>
      <c r="I83" s="181"/>
      <c r="J83" s="11">
        <v>15</v>
      </c>
      <c r="K83" s="14">
        <v>4534</v>
      </c>
      <c r="L83" s="29">
        <v>0</v>
      </c>
      <c r="M83" s="14">
        <f t="shared" si="19"/>
        <v>4534</v>
      </c>
      <c r="N83" s="14">
        <v>358</v>
      </c>
      <c r="O83" s="14">
        <v>358</v>
      </c>
      <c r="P83" s="16">
        <f>M83-O83</f>
        <v>4176</v>
      </c>
      <c r="Q83" s="20"/>
    </row>
    <row r="84" spans="3:17" ht="30" customHeight="1" x14ac:dyDescent="0.25">
      <c r="C84" s="11">
        <v>1000</v>
      </c>
      <c r="D84" s="11">
        <v>1100</v>
      </c>
      <c r="E84" s="11">
        <v>113</v>
      </c>
      <c r="F84" s="275"/>
      <c r="G84" s="198" t="s">
        <v>79</v>
      </c>
      <c r="H84" s="181"/>
      <c r="I84" s="181"/>
      <c r="J84" s="11"/>
      <c r="K84" s="14"/>
      <c r="L84" s="29"/>
      <c r="M84" s="14">
        <f t="shared" si="19"/>
        <v>0</v>
      </c>
      <c r="N84" s="14"/>
      <c r="O84" s="14"/>
      <c r="P84" s="16"/>
      <c r="Q84" s="20"/>
    </row>
    <row r="85" spans="3:17" ht="30" customHeight="1" x14ac:dyDescent="0.25">
      <c r="C85" s="11">
        <v>1000</v>
      </c>
      <c r="D85" s="11">
        <v>1100</v>
      </c>
      <c r="E85" s="11">
        <v>113</v>
      </c>
      <c r="F85" s="184" t="s">
        <v>80</v>
      </c>
      <c r="G85" s="56" t="s">
        <v>81</v>
      </c>
      <c r="H85" s="195"/>
      <c r="I85" s="92"/>
      <c r="J85" s="11">
        <v>15</v>
      </c>
      <c r="K85" s="16">
        <v>4429</v>
      </c>
      <c r="L85" s="29">
        <v>0</v>
      </c>
      <c r="M85" s="14">
        <f t="shared" si="19"/>
        <v>4429</v>
      </c>
      <c r="N85" s="16">
        <v>346</v>
      </c>
      <c r="O85" s="16">
        <v>346</v>
      </c>
      <c r="P85" s="16">
        <f>M85-O85</f>
        <v>4083</v>
      </c>
      <c r="Q85" s="20"/>
    </row>
    <row r="86" spans="3:17" ht="30" customHeight="1" x14ac:dyDescent="0.25">
      <c r="C86" s="23"/>
      <c r="D86" s="23"/>
      <c r="E86" s="23"/>
      <c r="F86" s="23" t="s">
        <v>82</v>
      </c>
      <c r="G86" s="24"/>
      <c r="H86" s="24"/>
      <c r="I86" s="25"/>
      <c r="J86" s="82"/>
      <c r="K86" s="27">
        <f>SUM(K81:K85)</f>
        <v>24250</v>
      </c>
      <c r="L86" s="27">
        <f t="shared" ref="L86:O86" si="20">SUM(L81:L85)</f>
        <v>0</v>
      </c>
      <c r="M86" s="27">
        <f t="shared" si="20"/>
        <v>24250</v>
      </c>
      <c r="N86" s="27">
        <f t="shared" si="20"/>
        <v>2599</v>
      </c>
      <c r="O86" s="27">
        <f t="shared" si="20"/>
        <v>2599</v>
      </c>
      <c r="P86" s="27">
        <f>SUM(P81:P85)</f>
        <v>21651</v>
      </c>
      <c r="Q86" s="28"/>
    </row>
    <row r="87" spans="3:17" ht="30" customHeight="1" x14ac:dyDescent="0.25">
      <c r="C87" s="11">
        <v>1000</v>
      </c>
      <c r="D87" s="11">
        <v>1100</v>
      </c>
      <c r="E87" s="11">
        <v>113</v>
      </c>
      <c r="F87" s="92" t="s">
        <v>181</v>
      </c>
      <c r="G87" s="92" t="s">
        <v>83</v>
      </c>
      <c r="H87" s="195"/>
      <c r="I87" s="92"/>
      <c r="J87" s="11">
        <v>15</v>
      </c>
      <c r="K87" s="14">
        <v>2880</v>
      </c>
      <c r="L87" s="54">
        <v>0</v>
      </c>
      <c r="M87" s="14">
        <f>K87+L87</f>
        <v>2880</v>
      </c>
      <c r="N87" s="14">
        <v>33</v>
      </c>
      <c r="O87" s="14">
        <v>33</v>
      </c>
      <c r="P87" s="16">
        <f>M87-O87</f>
        <v>2847</v>
      </c>
      <c r="Q87" s="12"/>
    </row>
    <row r="88" spans="3:17" ht="30" customHeight="1" x14ac:dyDescent="0.25">
      <c r="C88" s="93"/>
      <c r="D88" s="93"/>
      <c r="E88" s="93"/>
      <c r="F88" s="23" t="s">
        <v>84</v>
      </c>
      <c r="G88" s="24"/>
      <c r="H88" s="24"/>
      <c r="I88" s="25"/>
      <c r="J88" s="60"/>
      <c r="K88" s="27">
        <f>K87</f>
        <v>2880</v>
      </c>
      <c r="L88" s="27">
        <f t="shared" ref="L88:P88" si="21">L87</f>
        <v>0</v>
      </c>
      <c r="M88" s="27">
        <f t="shared" si="21"/>
        <v>2880</v>
      </c>
      <c r="N88" s="27">
        <f t="shared" si="21"/>
        <v>33</v>
      </c>
      <c r="O88" s="27">
        <f t="shared" si="21"/>
        <v>33</v>
      </c>
      <c r="P88" s="27">
        <f t="shared" si="21"/>
        <v>2847</v>
      </c>
      <c r="Q88" s="27">
        <v>0</v>
      </c>
    </row>
    <row r="89" spans="3:17" ht="30" customHeight="1" x14ac:dyDescent="0.25">
      <c r="C89" s="11">
        <v>1000</v>
      </c>
      <c r="D89" s="11">
        <v>1100</v>
      </c>
      <c r="E89" s="11">
        <v>113</v>
      </c>
      <c r="F89" s="92" t="s">
        <v>85</v>
      </c>
      <c r="G89" s="92" t="s">
        <v>86</v>
      </c>
      <c r="H89" s="202"/>
      <c r="I89" s="92"/>
      <c r="J89" s="11">
        <v>15</v>
      </c>
      <c r="K89" s="16">
        <v>4604</v>
      </c>
      <c r="L89" s="29">
        <v>0</v>
      </c>
      <c r="M89" s="16">
        <f>K89+L89</f>
        <v>4604</v>
      </c>
      <c r="N89" s="16">
        <v>366</v>
      </c>
      <c r="O89" s="16">
        <v>366</v>
      </c>
      <c r="P89" s="16">
        <f>M89-O89</f>
        <v>4238</v>
      </c>
      <c r="Q89" s="94"/>
    </row>
    <row r="90" spans="3:17" ht="30" customHeight="1" x14ac:dyDescent="0.25">
      <c r="C90" s="11">
        <v>1000</v>
      </c>
      <c r="D90" s="11">
        <v>1100</v>
      </c>
      <c r="E90" s="11">
        <v>113</v>
      </c>
      <c r="F90" s="200" t="s">
        <v>228</v>
      </c>
      <c r="G90" s="92" t="s">
        <v>72</v>
      </c>
      <c r="H90" s="181"/>
      <c r="I90" s="181"/>
      <c r="J90" s="11">
        <v>15</v>
      </c>
      <c r="K90" s="16">
        <v>2523</v>
      </c>
      <c r="L90" s="29">
        <v>13</v>
      </c>
      <c r="M90" s="16">
        <f t="shared" ref="M90:M93" si="22">K90+L90</f>
        <v>2536</v>
      </c>
      <c r="N90" s="14">
        <v>0</v>
      </c>
      <c r="O90" s="14">
        <v>0</v>
      </c>
      <c r="P90" s="16">
        <f>M90-O90</f>
        <v>2536</v>
      </c>
      <c r="Q90" s="20"/>
    </row>
    <row r="91" spans="3:17" ht="30" customHeight="1" x14ac:dyDescent="0.25">
      <c r="C91" s="11">
        <v>1000</v>
      </c>
      <c r="D91" s="11">
        <v>1100</v>
      </c>
      <c r="E91" s="11">
        <v>113</v>
      </c>
      <c r="F91" s="92"/>
      <c r="G91" s="92" t="s">
        <v>87</v>
      </c>
      <c r="H91" s="92"/>
      <c r="I91" s="92"/>
      <c r="J91" s="11"/>
      <c r="K91" s="16">
        <v>0</v>
      </c>
      <c r="L91" s="29"/>
      <c r="M91" s="16">
        <f t="shared" si="22"/>
        <v>0</v>
      </c>
      <c r="N91" s="14">
        <v>0</v>
      </c>
      <c r="O91" s="14">
        <v>0</v>
      </c>
      <c r="P91" s="16">
        <f>M91-O91</f>
        <v>0</v>
      </c>
      <c r="Q91" s="20"/>
    </row>
    <row r="92" spans="3:17" ht="30" customHeight="1" x14ac:dyDescent="0.25">
      <c r="C92" s="11">
        <v>1000</v>
      </c>
      <c r="D92" s="11">
        <v>1100</v>
      </c>
      <c r="E92" s="11">
        <v>113</v>
      </c>
      <c r="F92" s="203" t="s">
        <v>183</v>
      </c>
      <c r="G92" s="203" t="s">
        <v>87</v>
      </c>
      <c r="H92" s="201"/>
      <c r="I92" s="203"/>
      <c r="J92" s="96">
        <v>15</v>
      </c>
      <c r="K92" s="16">
        <v>3320</v>
      </c>
      <c r="L92" s="29">
        <v>0</v>
      </c>
      <c r="M92" s="16">
        <f t="shared" si="22"/>
        <v>3320</v>
      </c>
      <c r="N92" s="16">
        <v>100</v>
      </c>
      <c r="O92" s="16">
        <v>100</v>
      </c>
      <c r="P92" s="16">
        <f>M92-O92</f>
        <v>3220</v>
      </c>
      <c r="Q92" s="20"/>
    </row>
    <row r="93" spans="3:17" ht="30" customHeight="1" x14ac:dyDescent="0.25">
      <c r="C93" s="11">
        <v>1000</v>
      </c>
      <c r="D93" s="11">
        <v>1100</v>
      </c>
      <c r="E93" s="11">
        <v>113</v>
      </c>
      <c r="F93" s="200" t="s">
        <v>184</v>
      </c>
      <c r="G93" s="92" t="s">
        <v>88</v>
      </c>
      <c r="H93" s="181"/>
      <c r="I93" s="181"/>
      <c r="J93" s="11">
        <v>15</v>
      </c>
      <c r="K93" s="16">
        <v>4604</v>
      </c>
      <c r="L93" s="29">
        <v>0</v>
      </c>
      <c r="M93" s="16">
        <f t="shared" si="22"/>
        <v>4604</v>
      </c>
      <c r="N93" s="14">
        <v>366</v>
      </c>
      <c r="O93" s="14">
        <v>366</v>
      </c>
      <c r="P93" s="16">
        <f>M93-O93</f>
        <v>4238</v>
      </c>
      <c r="Q93" s="94"/>
    </row>
    <row r="94" spans="3:17" ht="30" customHeight="1" x14ac:dyDescent="0.25">
      <c r="C94" s="22"/>
      <c r="D94" s="22"/>
      <c r="E94" s="22"/>
      <c r="F94" s="24" t="s">
        <v>89</v>
      </c>
      <c r="G94" s="68"/>
      <c r="H94" s="68"/>
      <c r="I94" s="33"/>
      <c r="J94" s="97"/>
      <c r="K94" s="27">
        <f t="shared" ref="K94:P94" si="23">SUM(K89:K93)</f>
        <v>15051</v>
      </c>
      <c r="L94" s="27">
        <f t="shared" si="23"/>
        <v>13</v>
      </c>
      <c r="M94" s="27">
        <f t="shared" si="23"/>
        <v>15064</v>
      </c>
      <c r="N94" s="27">
        <f t="shared" si="23"/>
        <v>832</v>
      </c>
      <c r="O94" s="27">
        <f t="shared" si="23"/>
        <v>832</v>
      </c>
      <c r="P94" s="27">
        <f t="shared" si="23"/>
        <v>14232</v>
      </c>
      <c r="Q94" s="34"/>
    </row>
    <row r="95" spans="3:17" ht="30" customHeight="1" x14ac:dyDescent="0.25">
      <c r="C95" s="11">
        <v>1000</v>
      </c>
      <c r="D95" s="11">
        <v>1100</v>
      </c>
      <c r="E95" s="11">
        <v>113</v>
      </c>
      <c r="F95" s="184" t="s">
        <v>185</v>
      </c>
      <c r="G95" s="198" t="s">
        <v>90</v>
      </c>
      <c r="H95" s="204"/>
      <c r="I95" s="205"/>
      <c r="J95" s="11">
        <v>15</v>
      </c>
      <c r="K95" s="98">
        <v>4973</v>
      </c>
      <c r="L95" s="99">
        <v>0</v>
      </c>
      <c r="M95" s="30">
        <f>K95+L95</f>
        <v>4973</v>
      </c>
      <c r="N95" s="14">
        <v>418</v>
      </c>
      <c r="O95" s="14">
        <v>418</v>
      </c>
      <c r="P95" s="16">
        <f t="shared" ref="P95:P99" si="24">M95-O95</f>
        <v>4555</v>
      </c>
      <c r="Q95" s="20"/>
    </row>
    <row r="96" spans="3:17" ht="30" customHeight="1" x14ac:dyDescent="0.25">
      <c r="C96" s="11">
        <v>1000</v>
      </c>
      <c r="D96" s="11">
        <v>1100</v>
      </c>
      <c r="E96" s="11">
        <v>113</v>
      </c>
      <c r="F96" s="181" t="s">
        <v>223</v>
      </c>
      <c r="G96" s="198" t="s">
        <v>91</v>
      </c>
      <c r="H96" s="181"/>
      <c r="I96" s="181"/>
      <c r="J96" s="11">
        <v>15</v>
      </c>
      <c r="K96" s="98">
        <v>3791</v>
      </c>
      <c r="L96" s="99">
        <v>0</v>
      </c>
      <c r="M96" s="30">
        <f t="shared" ref="M96:M99" si="25">K96+L96</f>
        <v>3791</v>
      </c>
      <c r="N96" s="14">
        <v>276</v>
      </c>
      <c r="O96" s="14">
        <v>276</v>
      </c>
      <c r="P96" s="16">
        <v>3515</v>
      </c>
      <c r="Q96" s="100"/>
    </row>
    <row r="97" spans="1:17" ht="30" customHeight="1" x14ac:dyDescent="0.25">
      <c r="C97" s="11">
        <v>1000</v>
      </c>
      <c r="D97" s="11">
        <v>1100</v>
      </c>
      <c r="E97" s="11">
        <v>113</v>
      </c>
      <c r="F97" s="181" t="s">
        <v>187</v>
      </c>
      <c r="G97" s="92" t="s">
        <v>92</v>
      </c>
      <c r="H97" s="181"/>
      <c r="I97" s="181"/>
      <c r="J97" s="11">
        <v>15</v>
      </c>
      <c r="K97" s="98">
        <v>3613</v>
      </c>
      <c r="L97" s="29">
        <v>0</v>
      </c>
      <c r="M97" s="30">
        <f t="shared" si="25"/>
        <v>3613</v>
      </c>
      <c r="N97" s="14">
        <v>150</v>
      </c>
      <c r="O97" s="14">
        <v>150</v>
      </c>
      <c r="P97" s="16">
        <f t="shared" si="24"/>
        <v>3463</v>
      </c>
      <c r="Q97" s="20"/>
    </row>
    <row r="98" spans="1:17" ht="30" customHeight="1" x14ac:dyDescent="0.25">
      <c r="C98" s="11">
        <v>1000</v>
      </c>
      <c r="D98" s="11">
        <v>1100</v>
      </c>
      <c r="E98" s="11">
        <v>113</v>
      </c>
      <c r="F98" s="181" t="s">
        <v>188</v>
      </c>
      <c r="G98" s="92" t="s">
        <v>92</v>
      </c>
      <c r="H98" s="181"/>
      <c r="I98" s="181"/>
      <c r="J98" s="11">
        <v>15</v>
      </c>
      <c r="K98" s="98">
        <v>3613</v>
      </c>
      <c r="L98" s="29">
        <v>0</v>
      </c>
      <c r="M98" s="30">
        <f t="shared" si="25"/>
        <v>3613</v>
      </c>
      <c r="N98" s="14">
        <v>150</v>
      </c>
      <c r="O98" s="14">
        <v>150</v>
      </c>
      <c r="P98" s="16">
        <f t="shared" si="24"/>
        <v>3463</v>
      </c>
      <c r="Q98" s="63"/>
    </row>
    <row r="99" spans="1:17" ht="30" customHeight="1" x14ac:dyDescent="0.25">
      <c r="C99" s="11">
        <v>1000</v>
      </c>
      <c r="D99" s="11">
        <v>1100</v>
      </c>
      <c r="E99" s="11">
        <v>113</v>
      </c>
      <c r="F99" s="181" t="s">
        <v>189</v>
      </c>
      <c r="G99" s="92" t="s">
        <v>92</v>
      </c>
      <c r="H99" s="181"/>
      <c r="I99" s="181"/>
      <c r="J99" s="11">
        <v>15</v>
      </c>
      <c r="K99" s="98">
        <v>3613</v>
      </c>
      <c r="L99" s="29">
        <v>0</v>
      </c>
      <c r="M99" s="30">
        <f t="shared" si="25"/>
        <v>3613</v>
      </c>
      <c r="N99" s="14">
        <v>150</v>
      </c>
      <c r="O99" s="14">
        <v>150</v>
      </c>
      <c r="P99" s="16">
        <f t="shared" si="24"/>
        <v>3463</v>
      </c>
      <c r="Q99" s="63"/>
    </row>
    <row r="100" spans="1:17" ht="30" customHeight="1" x14ac:dyDescent="0.25">
      <c r="C100" s="11">
        <v>1000</v>
      </c>
      <c r="D100" s="11">
        <v>1100</v>
      </c>
      <c r="E100" s="11">
        <v>113</v>
      </c>
      <c r="F100" s="92"/>
      <c r="G100" s="92" t="s">
        <v>92</v>
      </c>
      <c r="H100" s="92"/>
      <c r="I100" s="92"/>
      <c r="J100" s="11"/>
      <c r="K100" s="98"/>
      <c r="L100" s="29"/>
      <c r="M100" s="30"/>
      <c r="N100" s="16"/>
      <c r="O100" s="16"/>
      <c r="P100" s="16"/>
      <c r="Q100" s="230"/>
    </row>
    <row r="101" spans="1:17" ht="30" customHeight="1" x14ac:dyDescent="0.25">
      <c r="A101" t="s">
        <v>93</v>
      </c>
      <c r="C101" s="59"/>
      <c r="D101" s="59"/>
      <c r="E101" s="59"/>
      <c r="F101" s="101" t="s">
        <v>94</v>
      </c>
      <c r="G101" s="102"/>
      <c r="H101" s="102"/>
      <c r="I101" s="103"/>
      <c r="J101" s="104"/>
      <c r="K101" s="105">
        <f>SUM(K95:K100)</f>
        <v>19603</v>
      </c>
      <c r="L101" s="105">
        <f t="shared" ref="L101:N101" si="26">SUM(L95:L100)</f>
        <v>0</v>
      </c>
      <c r="M101" s="105">
        <f>SUM(M95:M100)</f>
        <v>19603</v>
      </c>
      <c r="N101" s="105">
        <f t="shared" si="26"/>
        <v>1144</v>
      </c>
      <c r="O101" s="105">
        <f>SUM(O95:O100)</f>
        <v>1144</v>
      </c>
      <c r="P101" s="105">
        <f>SUM(P95:P100)</f>
        <v>18459</v>
      </c>
      <c r="Q101" s="23"/>
    </row>
    <row r="102" spans="1:17" x14ac:dyDescent="0.25">
      <c r="C102" s="38"/>
      <c r="D102" s="38"/>
      <c r="E102" s="38"/>
      <c r="F102" s="38"/>
      <c r="G102" s="106"/>
      <c r="H102" s="106"/>
      <c r="I102" s="107"/>
      <c r="J102" s="108"/>
      <c r="K102" s="109"/>
      <c r="L102" s="110"/>
      <c r="M102" s="109"/>
      <c r="N102" s="109"/>
      <c r="O102" s="109"/>
      <c r="P102" s="109"/>
      <c r="Q102" s="39"/>
    </row>
    <row r="103" spans="1:17" ht="18" x14ac:dyDescent="0.25">
      <c r="C103" s="38"/>
      <c r="D103" s="38"/>
      <c r="E103" s="38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44"/>
    </row>
    <row r="104" spans="1:17" ht="18" x14ac:dyDescent="0.25">
      <c r="C104" s="38"/>
      <c r="D104" s="38"/>
      <c r="E104" s="38"/>
      <c r="F104" s="232" t="s">
        <v>0</v>
      </c>
      <c r="G104" s="232"/>
      <c r="H104" s="232"/>
      <c r="I104" s="232"/>
      <c r="J104" s="42"/>
      <c r="K104" s="42"/>
      <c r="L104" s="43"/>
      <c r="M104" s="42"/>
      <c r="N104" s="42"/>
      <c r="O104" s="42"/>
      <c r="P104" s="42"/>
      <c r="Q104" s="44"/>
    </row>
    <row r="105" spans="1:17" ht="18" x14ac:dyDescent="0.25">
      <c r="C105" s="4"/>
      <c r="D105" s="2"/>
      <c r="E105" s="2"/>
      <c r="F105" s="232" t="s">
        <v>1</v>
      </c>
      <c r="G105" s="232"/>
      <c r="H105" s="232"/>
      <c r="I105" s="232"/>
      <c r="J105" s="232" t="s">
        <v>237</v>
      </c>
      <c r="K105" s="232"/>
      <c r="L105" s="232"/>
      <c r="M105" s="232"/>
      <c r="N105" s="232"/>
      <c r="O105" s="232"/>
      <c r="P105" s="232"/>
      <c r="Q105" s="2"/>
    </row>
    <row r="106" spans="1:17" ht="18" x14ac:dyDescent="0.25">
      <c r="C106" s="5"/>
      <c r="D106" s="2"/>
      <c r="E106" s="2"/>
      <c r="F106" s="251"/>
      <c r="G106" s="251"/>
      <c r="H106" s="251"/>
      <c r="I106" s="251"/>
      <c r="J106" s="45"/>
      <c r="K106" s="45"/>
      <c r="L106" s="46"/>
      <c r="M106" s="45"/>
      <c r="N106" s="45"/>
      <c r="O106" s="45"/>
      <c r="P106" s="45"/>
      <c r="Q106" s="2"/>
    </row>
    <row r="107" spans="1:17" ht="15" customHeight="1" x14ac:dyDescent="0.25">
      <c r="C107" s="245" t="s">
        <v>8</v>
      </c>
      <c r="D107" s="245" t="s">
        <v>9</v>
      </c>
      <c r="E107" s="245" t="s">
        <v>10</v>
      </c>
      <c r="F107" s="242" t="s">
        <v>2</v>
      </c>
      <c r="G107" s="242" t="s">
        <v>35</v>
      </c>
      <c r="H107" s="225"/>
      <c r="I107" s="242" t="s">
        <v>4</v>
      </c>
      <c r="J107" s="247" t="s">
        <v>11</v>
      </c>
      <c r="K107" s="69" t="s">
        <v>74</v>
      </c>
      <c r="L107" s="91"/>
      <c r="M107" s="71"/>
      <c r="N107" s="260"/>
      <c r="O107" s="261"/>
      <c r="P107" s="237" t="s">
        <v>6</v>
      </c>
      <c r="Q107" s="237" t="s">
        <v>7</v>
      </c>
    </row>
    <row r="108" spans="1:17" ht="15" customHeight="1" x14ac:dyDescent="0.25">
      <c r="C108" s="257"/>
      <c r="D108" s="257"/>
      <c r="E108" s="257"/>
      <c r="F108" s="243"/>
      <c r="G108" s="243"/>
      <c r="H108" s="226" t="s">
        <v>157</v>
      </c>
      <c r="I108" s="243"/>
      <c r="J108" s="259"/>
      <c r="K108" s="247" t="s">
        <v>12</v>
      </c>
      <c r="L108" s="262" t="s">
        <v>36</v>
      </c>
      <c r="M108" s="266" t="s">
        <v>37</v>
      </c>
      <c r="N108" s="245" t="s">
        <v>15</v>
      </c>
      <c r="O108" s="245" t="s">
        <v>16</v>
      </c>
      <c r="P108" s="238"/>
      <c r="Q108" s="238"/>
    </row>
    <row r="109" spans="1:17" x14ac:dyDescent="0.25">
      <c r="C109" s="246"/>
      <c r="D109" s="246"/>
      <c r="E109" s="246"/>
      <c r="F109" s="244"/>
      <c r="G109" s="244"/>
      <c r="H109" s="227"/>
      <c r="I109" s="244"/>
      <c r="J109" s="248"/>
      <c r="K109" s="248"/>
      <c r="L109" s="263"/>
      <c r="M109" s="267"/>
      <c r="N109" s="246"/>
      <c r="O109" s="246"/>
      <c r="P109" s="239"/>
      <c r="Q109" s="239"/>
    </row>
    <row r="110" spans="1:17" ht="35.1" customHeight="1" x14ac:dyDescent="0.25">
      <c r="C110" s="11">
        <v>1000</v>
      </c>
      <c r="D110" s="11">
        <v>1100</v>
      </c>
      <c r="E110" s="11">
        <v>113</v>
      </c>
      <c r="F110" s="181" t="s">
        <v>190</v>
      </c>
      <c r="G110" s="56" t="s">
        <v>95</v>
      </c>
      <c r="H110" s="181"/>
      <c r="I110" s="181"/>
      <c r="J110" s="11">
        <v>15</v>
      </c>
      <c r="K110" s="98">
        <v>4847</v>
      </c>
      <c r="L110" s="111">
        <v>0</v>
      </c>
      <c r="M110" s="98">
        <f>K110+L110</f>
        <v>4847</v>
      </c>
      <c r="N110" s="98">
        <v>397</v>
      </c>
      <c r="O110" s="98">
        <v>397</v>
      </c>
      <c r="P110" s="16">
        <f t="shared" ref="P110:P119" si="27">M110-O110</f>
        <v>4450</v>
      </c>
      <c r="Q110" s="112"/>
    </row>
    <row r="111" spans="1:17" ht="35.1" customHeight="1" x14ac:dyDescent="0.25">
      <c r="C111" s="11">
        <v>1000</v>
      </c>
      <c r="D111" s="11">
        <v>1100</v>
      </c>
      <c r="E111" s="11">
        <v>113</v>
      </c>
      <c r="F111" s="181" t="s">
        <v>191</v>
      </c>
      <c r="G111" s="56" t="s">
        <v>96</v>
      </c>
      <c r="H111" s="181"/>
      <c r="I111" s="181"/>
      <c r="J111" s="11">
        <v>15</v>
      </c>
      <c r="K111" s="98">
        <v>2437</v>
      </c>
      <c r="L111" s="111">
        <v>18</v>
      </c>
      <c r="M111" s="98">
        <f>K111+L111</f>
        <v>2455</v>
      </c>
      <c r="N111" s="16">
        <v>0</v>
      </c>
      <c r="O111" s="16">
        <v>0</v>
      </c>
      <c r="P111" s="16">
        <f t="shared" si="27"/>
        <v>2455</v>
      </c>
      <c r="Q111" s="230"/>
    </row>
    <row r="112" spans="1:17" ht="35.1" customHeight="1" x14ac:dyDescent="0.25">
      <c r="C112" s="11">
        <v>1000</v>
      </c>
      <c r="D112" s="11">
        <v>1100</v>
      </c>
      <c r="E112" s="11">
        <v>113</v>
      </c>
      <c r="F112" s="181" t="s">
        <v>192</v>
      </c>
      <c r="G112" s="56" t="s">
        <v>96</v>
      </c>
      <c r="H112" s="181"/>
      <c r="I112" s="181"/>
      <c r="J112" s="11">
        <v>15</v>
      </c>
      <c r="K112" s="98">
        <v>2437</v>
      </c>
      <c r="L112" s="111">
        <v>18</v>
      </c>
      <c r="M112" s="98">
        <f>K112+L112</f>
        <v>2455</v>
      </c>
      <c r="N112" s="14">
        <v>0</v>
      </c>
      <c r="O112" s="14">
        <v>0</v>
      </c>
      <c r="P112" s="16">
        <f t="shared" si="27"/>
        <v>2455</v>
      </c>
      <c r="Q112" s="230"/>
    </row>
    <row r="113" spans="3:17" ht="35.1" customHeight="1" x14ac:dyDescent="0.25">
      <c r="C113" s="11">
        <v>1000</v>
      </c>
      <c r="D113" s="11">
        <v>1100</v>
      </c>
      <c r="E113" s="11">
        <v>113</v>
      </c>
      <c r="F113" s="181" t="s">
        <v>193</v>
      </c>
      <c r="G113" s="56" t="s">
        <v>97</v>
      </c>
      <c r="H113" s="181"/>
      <c r="I113" s="181"/>
      <c r="J113" s="11">
        <v>15</v>
      </c>
      <c r="K113" s="98">
        <v>3613</v>
      </c>
      <c r="L113" s="29">
        <v>0</v>
      </c>
      <c r="M113" s="98">
        <f t="shared" ref="M113:M119" si="28">K113+L113</f>
        <v>3613</v>
      </c>
      <c r="N113" s="14">
        <v>150</v>
      </c>
      <c r="O113" s="14">
        <v>150</v>
      </c>
      <c r="P113" s="16">
        <f t="shared" si="27"/>
        <v>3463</v>
      </c>
      <c r="Q113" s="113"/>
    </row>
    <row r="114" spans="3:17" ht="35.1" customHeight="1" x14ac:dyDescent="0.25">
      <c r="C114" s="11">
        <v>1000</v>
      </c>
      <c r="D114" s="11">
        <v>1100</v>
      </c>
      <c r="E114" s="11">
        <v>113</v>
      </c>
      <c r="F114" s="184" t="s">
        <v>194</v>
      </c>
      <c r="G114" s="92" t="s">
        <v>98</v>
      </c>
      <c r="H114" s="206"/>
      <c r="I114" s="187"/>
      <c r="J114" s="11">
        <v>15</v>
      </c>
      <c r="K114" s="98">
        <v>3613</v>
      </c>
      <c r="L114" s="29">
        <v>0</v>
      </c>
      <c r="M114" s="98">
        <f t="shared" si="28"/>
        <v>3613</v>
      </c>
      <c r="N114" s="14">
        <v>150</v>
      </c>
      <c r="O114" s="14">
        <v>150</v>
      </c>
      <c r="P114" s="16">
        <f t="shared" si="27"/>
        <v>3463</v>
      </c>
      <c r="Q114" s="230"/>
    </row>
    <row r="115" spans="3:17" ht="35.1" customHeight="1" x14ac:dyDescent="0.25">
      <c r="C115" s="11">
        <v>1000</v>
      </c>
      <c r="D115" s="11">
        <v>1100</v>
      </c>
      <c r="E115" s="11">
        <v>113</v>
      </c>
      <c r="F115" s="207" t="s">
        <v>224</v>
      </c>
      <c r="G115" s="191" t="s">
        <v>98</v>
      </c>
      <c r="H115" s="206"/>
      <c r="I115" s="187"/>
      <c r="J115" s="11">
        <v>15</v>
      </c>
      <c r="K115" s="98">
        <v>3613</v>
      </c>
      <c r="L115" s="29">
        <v>0</v>
      </c>
      <c r="M115" s="98">
        <f t="shared" si="28"/>
        <v>3613</v>
      </c>
      <c r="N115" s="14">
        <v>150</v>
      </c>
      <c r="O115" s="14">
        <v>150</v>
      </c>
      <c r="P115" s="16">
        <f t="shared" si="27"/>
        <v>3463</v>
      </c>
      <c r="Q115" s="113"/>
    </row>
    <row r="116" spans="3:17" ht="35.1" customHeight="1" x14ac:dyDescent="0.25">
      <c r="C116" s="61">
        <v>1000</v>
      </c>
      <c r="D116" s="61">
        <v>1100</v>
      </c>
      <c r="E116" s="11">
        <v>113</v>
      </c>
      <c r="F116" s="181" t="s">
        <v>229</v>
      </c>
      <c r="G116" s="208" t="s">
        <v>99</v>
      </c>
      <c r="H116" s="273"/>
      <c r="I116" s="181"/>
      <c r="J116" s="11">
        <v>15</v>
      </c>
      <c r="K116" s="98">
        <v>3613</v>
      </c>
      <c r="L116" s="29">
        <v>0</v>
      </c>
      <c r="M116" s="98">
        <f t="shared" si="28"/>
        <v>3613</v>
      </c>
      <c r="N116" s="14">
        <v>150</v>
      </c>
      <c r="O116" s="14">
        <v>150</v>
      </c>
      <c r="P116" s="16">
        <f t="shared" si="27"/>
        <v>3463</v>
      </c>
      <c r="Q116" s="113"/>
    </row>
    <row r="117" spans="3:17" ht="35.1" customHeight="1" x14ac:dyDescent="0.25">
      <c r="C117" s="11">
        <v>1000</v>
      </c>
      <c r="D117" s="11">
        <v>1100</v>
      </c>
      <c r="E117" s="11">
        <v>113</v>
      </c>
      <c r="F117" s="181" t="s">
        <v>197</v>
      </c>
      <c r="G117" s="191" t="s">
        <v>99</v>
      </c>
      <c r="H117" s="181"/>
      <c r="I117" s="181"/>
      <c r="J117" s="11">
        <v>15</v>
      </c>
      <c r="K117" s="98">
        <v>3613</v>
      </c>
      <c r="L117" s="29">
        <v>0</v>
      </c>
      <c r="M117" s="98">
        <f t="shared" si="28"/>
        <v>3613</v>
      </c>
      <c r="N117" s="14">
        <v>150</v>
      </c>
      <c r="O117" s="14">
        <v>150</v>
      </c>
      <c r="P117" s="16">
        <f t="shared" si="27"/>
        <v>3463</v>
      </c>
      <c r="Q117" s="113"/>
    </row>
    <row r="118" spans="3:17" ht="35.1" customHeight="1" x14ac:dyDescent="0.25">
      <c r="C118" s="11">
        <v>1000</v>
      </c>
      <c r="D118" s="11">
        <v>1100</v>
      </c>
      <c r="E118" s="11">
        <v>113</v>
      </c>
      <c r="F118" s="181" t="s">
        <v>198</v>
      </c>
      <c r="G118" s="92" t="s">
        <v>99</v>
      </c>
      <c r="H118" s="181"/>
      <c r="I118" s="181"/>
      <c r="J118" s="11">
        <v>15</v>
      </c>
      <c r="K118" s="98">
        <v>3613</v>
      </c>
      <c r="L118" s="29">
        <v>0</v>
      </c>
      <c r="M118" s="98">
        <f t="shared" si="28"/>
        <v>3613</v>
      </c>
      <c r="N118" s="14">
        <v>150</v>
      </c>
      <c r="O118" s="14">
        <v>150</v>
      </c>
      <c r="P118" s="16">
        <f t="shared" si="27"/>
        <v>3463</v>
      </c>
      <c r="Q118" s="113"/>
    </row>
    <row r="119" spans="3:17" ht="35.1" customHeight="1" x14ac:dyDescent="0.25">
      <c r="C119" s="11">
        <v>1000</v>
      </c>
      <c r="D119" s="11">
        <v>1100</v>
      </c>
      <c r="E119" s="11">
        <v>113</v>
      </c>
      <c r="F119" s="181" t="s">
        <v>199</v>
      </c>
      <c r="G119" s="191" t="s">
        <v>99</v>
      </c>
      <c r="H119" s="181"/>
      <c r="I119" s="181"/>
      <c r="J119" s="11">
        <v>15</v>
      </c>
      <c r="K119" s="98">
        <v>3613</v>
      </c>
      <c r="L119" s="29">
        <v>0</v>
      </c>
      <c r="M119" s="98">
        <f t="shared" si="28"/>
        <v>3613</v>
      </c>
      <c r="N119" s="14">
        <v>150</v>
      </c>
      <c r="O119" s="14">
        <v>150</v>
      </c>
      <c r="P119" s="16">
        <f t="shared" si="27"/>
        <v>3463</v>
      </c>
      <c r="Q119" s="113"/>
    </row>
    <row r="120" spans="3:17" ht="35.1" customHeight="1" x14ac:dyDescent="0.25">
      <c r="C120" s="23"/>
      <c r="D120" s="23"/>
      <c r="E120" s="23"/>
      <c r="F120" s="114" t="s">
        <v>100</v>
      </c>
      <c r="G120" s="24"/>
      <c r="H120" s="24"/>
      <c r="I120" s="73"/>
      <c r="J120" s="26"/>
      <c r="K120" s="27">
        <f t="shared" ref="K120:P120" si="29">SUM(K110:K119)</f>
        <v>35012</v>
      </c>
      <c r="L120" s="27">
        <f t="shared" si="29"/>
        <v>36</v>
      </c>
      <c r="M120" s="27">
        <f t="shared" si="29"/>
        <v>35048</v>
      </c>
      <c r="N120" s="27">
        <f t="shared" si="29"/>
        <v>1447</v>
      </c>
      <c r="O120" s="27">
        <f t="shared" si="29"/>
        <v>1447</v>
      </c>
      <c r="P120" s="27">
        <f t="shared" si="29"/>
        <v>33601</v>
      </c>
      <c r="Q120" s="23"/>
    </row>
    <row r="121" spans="3:17" ht="35.1" customHeight="1" x14ac:dyDescent="0.25">
      <c r="C121" s="11">
        <v>1000</v>
      </c>
      <c r="D121" s="11">
        <v>1100</v>
      </c>
      <c r="E121" s="11">
        <v>113</v>
      </c>
      <c r="F121" s="181" t="s">
        <v>200</v>
      </c>
      <c r="G121" s="92" t="s">
        <v>101</v>
      </c>
      <c r="H121" s="183"/>
      <c r="I121" s="183"/>
      <c r="J121" s="11">
        <v>15</v>
      </c>
      <c r="K121" s="14">
        <v>6252</v>
      </c>
      <c r="L121" s="54">
        <v>0</v>
      </c>
      <c r="M121" s="14">
        <f>K121+L121</f>
        <v>6252</v>
      </c>
      <c r="N121" s="14">
        <v>636</v>
      </c>
      <c r="O121" s="14">
        <v>636</v>
      </c>
      <c r="P121" s="16">
        <f t="shared" ref="P121:P129" si="30">M121-O121</f>
        <v>5616</v>
      </c>
      <c r="Q121" s="227"/>
    </row>
    <row r="122" spans="3:17" ht="35.1" customHeight="1" x14ac:dyDescent="0.25">
      <c r="C122" s="11">
        <v>1000</v>
      </c>
      <c r="D122" s="11">
        <v>1100</v>
      </c>
      <c r="E122" s="11">
        <v>113</v>
      </c>
      <c r="F122" s="181" t="s">
        <v>234</v>
      </c>
      <c r="G122" s="92" t="s">
        <v>102</v>
      </c>
      <c r="H122" s="276"/>
      <c r="I122" s="181"/>
      <c r="J122" s="11">
        <v>15</v>
      </c>
      <c r="K122" s="98">
        <v>3998</v>
      </c>
      <c r="L122" s="54">
        <v>0</v>
      </c>
      <c r="M122" s="14">
        <f t="shared" ref="M122:M129" si="31">K122+L122</f>
        <v>3998</v>
      </c>
      <c r="N122" s="98">
        <v>300</v>
      </c>
      <c r="O122" s="98">
        <v>300</v>
      </c>
      <c r="P122" s="16">
        <f t="shared" si="30"/>
        <v>3698</v>
      </c>
      <c r="Q122" s="227"/>
    </row>
    <row r="123" spans="3:17" ht="35.1" customHeight="1" x14ac:dyDescent="0.25">
      <c r="C123" s="11">
        <v>1000</v>
      </c>
      <c r="D123" s="11">
        <v>1100</v>
      </c>
      <c r="E123" s="11">
        <v>113</v>
      </c>
      <c r="F123" s="181" t="s">
        <v>202</v>
      </c>
      <c r="G123" s="92" t="s">
        <v>102</v>
      </c>
      <c r="H123" s="181"/>
      <c r="I123" s="181"/>
      <c r="J123" s="11">
        <v>15</v>
      </c>
      <c r="K123" s="98">
        <v>3998</v>
      </c>
      <c r="L123" s="29">
        <v>0</v>
      </c>
      <c r="M123" s="14">
        <f t="shared" si="31"/>
        <v>3998</v>
      </c>
      <c r="N123" s="98">
        <v>300</v>
      </c>
      <c r="O123" s="14">
        <v>300</v>
      </c>
      <c r="P123" s="16">
        <f t="shared" si="30"/>
        <v>3698</v>
      </c>
      <c r="Q123" s="20"/>
    </row>
    <row r="124" spans="3:17" ht="35.1" customHeight="1" x14ac:dyDescent="0.25">
      <c r="C124" s="11">
        <v>1000</v>
      </c>
      <c r="D124" s="11">
        <v>1100</v>
      </c>
      <c r="E124" s="11">
        <v>113</v>
      </c>
      <c r="F124" s="181" t="s">
        <v>203</v>
      </c>
      <c r="G124" s="92" t="s">
        <v>102</v>
      </c>
      <c r="H124" s="181"/>
      <c r="I124" s="181"/>
      <c r="J124" s="11">
        <v>15</v>
      </c>
      <c r="K124" s="98">
        <v>3998</v>
      </c>
      <c r="L124" s="54">
        <v>0</v>
      </c>
      <c r="M124" s="14">
        <f t="shared" si="31"/>
        <v>3998</v>
      </c>
      <c r="N124" s="98">
        <v>300</v>
      </c>
      <c r="O124" s="98">
        <v>300</v>
      </c>
      <c r="P124" s="16">
        <f t="shared" si="30"/>
        <v>3698</v>
      </c>
      <c r="Q124" s="227"/>
    </row>
    <row r="125" spans="3:17" ht="35.1" customHeight="1" x14ac:dyDescent="0.25">
      <c r="C125" s="11">
        <v>1000</v>
      </c>
      <c r="D125" s="11">
        <v>1100</v>
      </c>
      <c r="E125" s="11">
        <v>113</v>
      </c>
      <c r="F125" s="181" t="s">
        <v>235</v>
      </c>
      <c r="G125" s="92" t="s">
        <v>102</v>
      </c>
      <c r="H125" s="201"/>
      <c r="I125" s="181"/>
      <c r="J125" s="11">
        <v>15</v>
      </c>
      <c r="K125" s="98">
        <v>3998</v>
      </c>
      <c r="L125" s="54">
        <v>0</v>
      </c>
      <c r="M125" s="14">
        <f t="shared" si="31"/>
        <v>3998</v>
      </c>
      <c r="N125" s="98">
        <v>300</v>
      </c>
      <c r="O125" s="98">
        <v>300</v>
      </c>
      <c r="P125" s="16">
        <f t="shared" si="30"/>
        <v>3698</v>
      </c>
      <c r="Q125" s="227"/>
    </row>
    <row r="126" spans="3:17" ht="35.1" customHeight="1" x14ac:dyDescent="0.25">
      <c r="C126" s="11">
        <v>1000</v>
      </c>
      <c r="D126" s="11">
        <v>1100</v>
      </c>
      <c r="E126" s="11">
        <v>113</v>
      </c>
      <c r="F126" s="92" t="s">
        <v>205</v>
      </c>
      <c r="G126" s="92" t="s">
        <v>102</v>
      </c>
      <c r="H126" s="181"/>
      <c r="I126" s="181"/>
      <c r="J126" s="11">
        <v>15</v>
      </c>
      <c r="K126" s="98">
        <v>3998</v>
      </c>
      <c r="L126" s="54">
        <v>0</v>
      </c>
      <c r="M126" s="14">
        <f t="shared" si="31"/>
        <v>3998</v>
      </c>
      <c r="N126" s="98">
        <v>300</v>
      </c>
      <c r="O126" s="98">
        <v>300</v>
      </c>
      <c r="P126" s="16">
        <f t="shared" si="30"/>
        <v>3698</v>
      </c>
      <c r="Q126" s="227"/>
    </row>
    <row r="127" spans="3:17" ht="35.1" customHeight="1" x14ac:dyDescent="0.25">
      <c r="C127" s="11">
        <v>1000</v>
      </c>
      <c r="D127" s="11">
        <v>1100</v>
      </c>
      <c r="E127" s="11">
        <v>113</v>
      </c>
      <c r="F127" s="181" t="s">
        <v>206</v>
      </c>
      <c r="G127" s="92" t="s">
        <v>102</v>
      </c>
      <c r="H127" s="181"/>
      <c r="I127" s="181"/>
      <c r="J127" s="11">
        <v>15</v>
      </c>
      <c r="K127" s="98">
        <v>3998</v>
      </c>
      <c r="L127" s="54">
        <v>0</v>
      </c>
      <c r="M127" s="14">
        <f t="shared" si="31"/>
        <v>3998</v>
      </c>
      <c r="N127" s="98">
        <v>300</v>
      </c>
      <c r="O127" s="98">
        <v>300</v>
      </c>
      <c r="P127" s="16">
        <f t="shared" si="30"/>
        <v>3698</v>
      </c>
      <c r="Q127" s="227"/>
    </row>
    <row r="128" spans="3:17" ht="35.1" customHeight="1" x14ac:dyDescent="0.25">
      <c r="C128" s="11">
        <v>1000</v>
      </c>
      <c r="D128" s="11">
        <v>1100</v>
      </c>
      <c r="E128" s="11">
        <v>113</v>
      </c>
      <c r="F128" s="92" t="s">
        <v>207</v>
      </c>
      <c r="G128" s="92" t="s">
        <v>102</v>
      </c>
      <c r="H128" s="201"/>
      <c r="I128" s="209"/>
      <c r="J128" s="11">
        <v>15</v>
      </c>
      <c r="K128" s="98">
        <v>3998</v>
      </c>
      <c r="L128" s="54">
        <v>0</v>
      </c>
      <c r="M128" s="14">
        <f t="shared" si="31"/>
        <v>3998</v>
      </c>
      <c r="N128" s="98">
        <v>300</v>
      </c>
      <c r="O128" s="98">
        <v>300</v>
      </c>
      <c r="P128" s="16">
        <f t="shared" si="30"/>
        <v>3698</v>
      </c>
      <c r="Q128" s="227"/>
    </row>
    <row r="129" spans="3:17" ht="35.1" customHeight="1" x14ac:dyDescent="0.25">
      <c r="C129" s="11">
        <v>1000</v>
      </c>
      <c r="D129" s="11">
        <v>1100</v>
      </c>
      <c r="E129" s="11">
        <v>113</v>
      </c>
      <c r="F129" s="19"/>
      <c r="G129" s="18" t="s">
        <v>103</v>
      </c>
      <c r="H129" s="12"/>
      <c r="I129" s="116"/>
      <c r="J129" s="11"/>
      <c r="K129" s="98"/>
      <c r="L129" s="99"/>
      <c r="M129" s="14">
        <f t="shared" si="31"/>
        <v>0</v>
      </c>
      <c r="N129" s="14"/>
      <c r="O129" s="14"/>
      <c r="P129" s="16">
        <f t="shared" si="30"/>
        <v>0</v>
      </c>
      <c r="Q129" s="227"/>
    </row>
    <row r="130" spans="3:17" ht="35.1" customHeight="1" x14ac:dyDescent="0.25">
      <c r="C130" s="59"/>
      <c r="D130" s="59"/>
      <c r="E130" s="59"/>
      <c r="F130" s="23" t="s">
        <v>104</v>
      </c>
      <c r="G130" s="24"/>
      <c r="H130" s="24"/>
      <c r="I130" s="73"/>
      <c r="J130" s="26"/>
      <c r="K130" s="27">
        <f>SUM(K121:K129)</f>
        <v>34238</v>
      </c>
      <c r="L130" s="27">
        <f t="shared" ref="L130" si="32">SUM(L121:L129)</f>
        <v>0</v>
      </c>
      <c r="M130" s="27">
        <f>SUM(M121:M129)</f>
        <v>34238</v>
      </c>
      <c r="N130" s="27">
        <f>SUM(N121:N129)</f>
        <v>2736</v>
      </c>
      <c r="O130" s="27">
        <f>SUM(O121:O129)</f>
        <v>2736</v>
      </c>
      <c r="P130" s="27">
        <f>SUM(P121:P129)</f>
        <v>31502</v>
      </c>
      <c r="Q130" s="117"/>
    </row>
    <row r="131" spans="3:17" x14ac:dyDescent="0.25">
      <c r="C131" s="118"/>
      <c r="D131" s="118"/>
      <c r="E131" s="118"/>
      <c r="F131" s="119"/>
      <c r="G131" s="2"/>
      <c r="H131" s="2"/>
      <c r="I131" s="1"/>
      <c r="J131" s="118"/>
      <c r="K131" s="120"/>
      <c r="L131" s="121"/>
      <c r="M131" s="120"/>
      <c r="N131" s="120"/>
      <c r="O131" s="120"/>
      <c r="P131" s="122"/>
      <c r="Q131" s="123"/>
    </row>
    <row r="132" spans="3:17" x14ac:dyDescent="0.25">
      <c r="C132" s="118"/>
      <c r="D132" s="118"/>
      <c r="E132" s="118"/>
      <c r="F132" s="119"/>
      <c r="G132" s="2"/>
      <c r="H132" s="2"/>
      <c r="I132" s="1"/>
      <c r="J132" s="118"/>
      <c r="K132" s="120"/>
      <c r="L132" s="121"/>
      <c r="M132" s="120"/>
      <c r="N132" s="120"/>
      <c r="O132" s="120"/>
      <c r="P132" s="120"/>
      <c r="Q132" s="39"/>
    </row>
    <row r="133" spans="3:17" x14ac:dyDescent="0.25">
      <c r="C133" s="118"/>
      <c r="D133" s="118"/>
      <c r="E133" s="118"/>
      <c r="F133" s="119"/>
      <c r="G133" s="2"/>
      <c r="H133" s="2"/>
      <c r="I133" s="1"/>
      <c r="J133" s="118"/>
      <c r="K133" s="120"/>
      <c r="L133" s="121"/>
      <c r="M133" s="120"/>
      <c r="N133" s="120"/>
      <c r="O133" s="120"/>
      <c r="P133" s="120"/>
      <c r="Q133" s="39"/>
    </row>
    <row r="134" spans="3:17" ht="18" x14ac:dyDescent="0.25">
      <c r="C134" s="38"/>
      <c r="D134" s="38"/>
      <c r="E134" s="38"/>
      <c r="F134" s="232" t="s">
        <v>0</v>
      </c>
      <c r="G134" s="232"/>
      <c r="H134" s="232"/>
      <c r="I134" s="232"/>
      <c r="J134" s="232" t="s">
        <v>237</v>
      </c>
      <c r="K134" s="232"/>
      <c r="L134" s="232"/>
      <c r="M134" s="232"/>
      <c r="N134" s="232"/>
      <c r="O134" s="232"/>
      <c r="P134" s="232"/>
      <c r="Q134" s="39"/>
    </row>
    <row r="135" spans="3:17" ht="18" x14ac:dyDescent="0.25">
      <c r="C135" s="4"/>
      <c r="D135" s="2"/>
      <c r="E135" s="2"/>
      <c r="F135" s="232" t="s">
        <v>1</v>
      </c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124"/>
    </row>
    <row r="136" spans="3:17" ht="15" customHeight="1" x14ac:dyDescent="0.25">
      <c r="C136" s="125"/>
      <c r="D136" s="125"/>
      <c r="E136" s="125"/>
      <c r="F136" s="237" t="s">
        <v>2</v>
      </c>
      <c r="G136" s="237" t="s">
        <v>35</v>
      </c>
      <c r="H136" s="228"/>
      <c r="I136" s="237" t="s">
        <v>4</v>
      </c>
      <c r="J136" s="247" t="s">
        <v>11</v>
      </c>
      <c r="K136" s="126" t="s">
        <v>74</v>
      </c>
      <c r="L136" s="91"/>
      <c r="M136" s="71"/>
      <c r="N136" s="260"/>
      <c r="O136" s="261"/>
      <c r="P136" s="237" t="s">
        <v>6</v>
      </c>
      <c r="Q136" s="242" t="s">
        <v>7</v>
      </c>
    </row>
    <row r="137" spans="3:17" ht="15" customHeight="1" x14ac:dyDescent="0.25">
      <c r="C137" s="245" t="s">
        <v>8</v>
      </c>
      <c r="D137" s="245" t="s">
        <v>9</v>
      </c>
      <c r="E137" s="245" t="s">
        <v>10</v>
      </c>
      <c r="F137" s="238"/>
      <c r="G137" s="238"/>
      <c r="H137" s="229" t="s">
        <v>157</v>
      </c>
      <c r="I137" s="238"/>
      <c r="J137" s="259"/>
      <c r="K137" s="247" t="s">
        <v>12</v>
      </c>
      <c r="L137" s="262" t="s">
        <v>36</v>
      </c>
      <c r="M137" s="266" t="s">
        <v>37</v>
      </c>
      <c r="N137" s="245" t="s">
        <v>15</v>
      </c>
      <c r="O137" s="245" t="s">
        <v>16</v>
      </c>
      <c r="P137" s="238"/>
      <c r="Q137" s="243"/>
    </row>
    <row r="138" spans="3:17" x14ac:dyDescent="0.25">
      <c r="C138" s="246"/>
      <c r="D138" s="246"/>
      <c r="E138" s="246"/>
      <c r="F138" s="239"/>
      <c r="G138" s="239"/>
      <c r="H138" s="230"/>
      <c r="I138" s="239"/>
      <c r="J138" s="248"/>
      <c r="K138" s="248"/>
      <c r="L138" s="263"/>
      <c r="M138" s="267"/>
      <c r="N138" s="246"/>
      <c r="O138" s="246"/>
      <c r="P138" s="239"/>
      <c r="Q138" s="244"/>
    </row>
    <row r="139" spans="3:17" ht="35.1" customHeight="1" x14ac:dyDescent="0.25">
      <c r="C139" s="11">
        <v>1000</v>
      </c>
      <c r="D139" s="11">
        <v>1100</v>
      </c>
      <c r="E139" s="11">
        <v>113</v>
      </c>
      <c r="F139" s="184" t="s">
        <v>105</v>
      </c>
      <c r="G139" s="92" t="s">
        <v>106</v>
      </c>
      <c r="H139" s="206"/>
      <c r="I139" s="274"/>
      <c r="J139" s="11">
        <v>15</v>
      </c>
      <c r="K139" s="16">
        <v>5352</v>
      </c>
      <c r="L139" s="29">
        <v>0</v>
      </c>
      <c r="M139" s="98">
        <f>K139+L139</f>
        <v>5352</v>
      </c>
      <c r="N139" s="16">
        <v>478</v>
      </c>
      <c r="O139" s="16">
        <v>478</v>
      </c>
      <c r="P139" s="16">
        <f>M139-O139</f>
        <v>4874</v>
      </c>
      <c r="Q139" s="127"/>
    </row>
    <row r="140" spans="3:17" ht="35.1" customHeight="1" x14ac:dyDescent="0.25">
      <c r="C140" s="59"/>
      <c r="D140" s="59"/>
      <c r="E140" s="59"/>
      <c r="F140" s="23" t="s">
        <v>107</v>
      </c>
      <c r="G140" s="24"/>
      <c r="H140" s="24"/>
      <c r="I140" s="73"/>
      <c r="J140" s="128"/>
      <c r="K140" s="78">
        <f>K139</f>
        <v>5352</v>
      </c>
      <c r="L140" s="78">
        <f t="shared" ref="L140:P140" si="33">L139</f>
        <v>0</v>
      </c>
      <c r="M140" s="78">
        <f t="shared" si="33"/>
        <v>5352</v>
      </c>
      <c r="N140" s="78">
        <f t="shared" si="33"/>
        <v>478</v>
      </c>
      <c r="O140" s="78">
        <f t="shared" si="33"/>
        <v>478</v>
      </c>
      <c r="P140" s="78">
        <f t="shared" si="33"/>
        <v>4874</v>
      </c>
      <c r="Q140" s="117"/>
    </row>
    <row r="141" spans="3:17" ht="35.1" customHeight="1" x14ac:dyDescent="0.25">
      <c r="C141" s="11">
        <v>1000</v>
      </c>
      <c r="D141" s="11">
        <v>1100</v>
      </c>
      <c r="E141" s="11">
        <v>113</v>
      </c>
      <c r="F141" s="92" t="s">
        <v>108</v>
      </c>
      <c r="G141" s="198" t="s">
        <v>109</v>
      </c>
      <c r="H141" s="196"/>
      <c r="I141" s="92"/>
      <c r="J141" s="11">
        <v>14</v>
      </c>
      <c r="K141" s="30">
        <v>4342.8</v>
      </c>
      <c r="L141" s="99">
        <v>0</v>
      </c>
      <c r="M141" s="30">
        <f>K141+L141</f>
        <v>4342.8</v>
      </c>
      <c r="N141" s="30">
        <v>346.26</v>
      </c>
      <c r="O141" s="30">
        <v>346.26</v>
      </c>
      <c r="P141" s="129">
        <f>M141-O141</f>
        <v>3996.54</v>
      </c>
      <c r="Q141" s="130"/>
    </row>
    <row r="142" spans="3:17" ht="35.1" customHeight="1" x14ac:dyDescent="0.25">
      <c r="C142" s="22"/>
      <c r="D142" s="22"/>
      <c r="E142" s="22"/>
      <c r="F142" s="25" t="s">
        <v>110</v>
      </c>
      <c r="G142" s="33"/>
      <c r="H142" s="33"/>
      <c r="I142" s="33"/>
      <c r="J142" s="25"/>
      <c r="K142" s="131">
        <f>K141</f>
        <v>4342.8</v>
      </c>
      <c r="L142" s="131">
        <f t="shared" ref="L142:P142" si="34">L141</f>
        <v>0</v>
      </c>
      <c r="M142" s="131">
        <f t="shared" si="34"/>
        <v>4342.8</v>
      </c>
      <c r="N142" s="131">
        <f t="shared" si="34"/>
        <v>346.26</v>
      </c>
      <c r="O142" s="131">
        <f t="shared" si="34"/>
        <v>346.26</v>
      </c>
      <c r="P142" s="131">
        <f t="shared" si="34"/>
        <v>3996.54</v>
      </c>
      <c r="Q142" s="132"/>
    </row>
    <row r="143" spans="3:17" ht="35.1" customHeight="1" x14ac:dyDescent="0.25">
      <c r="C143" s="11">
        <v>1000</v>
      </c>
      <c r="D143" s="11">
        <v>1100</v>
      </c>
      <c r="E143" s="11">
        <v>113</v>
      </c>
      <c r="F143" s="92" t="s">
        <v>111</v>
      </c>
      <c r="G143" s="198" t="s">
        <v>112</v>
      </c>
      <c r="H143" s="202"/>
      <c r="I143" s="92"/>
      <c r="J143" s="11">
        <v>15</v>
      </c>
      <c r="K143" s="98">
        <v>4847</v>
      </c>
      <c r="L143" s="99">
        <v>0</v>
      </c>
      <c r="M143" s="30">
        <f>K143+L143</f>
        <v>4847</v>
      </c>
      <c r="N143" s="98">
        <v>398</v>
      </c>
      <c r="O143" s="98">
        <v>398</v>
      </c>
      <c r="P143" s="16">
        <f t="shared" ref="P143:P156" si="35">M143-O143</f>
        <v>4449</v>
      </c>
      <c r="Q143" s="133"/>
    </row>
    <row r="144" spans="3:17" ht="35.1" customHeight="1" x14ac:dyDescent="0.25">
      <c r="C144" s="11">
        <v>1000</v>
      </c>
      <c r="D144" s="11">
        <v>1100</v>
      </c>
      <c r="E144" s="11">
        <v>113</v>
      </c>
      <c r="F144" s="92" t="s">
        <v>113</v>
      </c>
      <c r="G144" s="198" t="s">
        <v>114</v>
      </c>
      <c r="H144" s="202"/>
      <c r="I144" s="92"/>
      <c r="J144" s="11">
        <v>15</v>
      </c>
      <c r="K144" s="98">
        <v>4734</v>
      </c>
      <c r="L144" s="99">
        <v>0</v>
      </c>
      <c r="M144" s="30">
        <f t="shared" ref="M144:M156" si="36">K144+L144</f>
        <v>4734</v>
      </c>
      <c r="N144" s="98">
        <v>380</v>
      </c>
      <c r="O144" s="98">
        <v>380</v>
      </c>
      <c r="P144" s="16">
        <f t="shared" si="35"/>
        <v>4354</v>
      </c>
      <c r="Q144" s="113"/>
    </row>
    <row r="145" spans="1:17" ht="35.1" customHeight="1" x14ac:dyDescent="0.25">
      <c r="C145" s="11">
        <v>1000</v>
      </c>
      <c r="D145" s="11">
        <v>1100</v>
      </c>
      <c r="E145" s="11">
        <v>113</v>
      </c>
      <c r="F145" s="92" t="s">
        <v>230</v>
      </c>
      <c r="G145" s="201" t="s">
        <v>116</v>
      </c>
      <c r="H145" s="210"/>
      <c r="I145" s="92"/>
      <c r="J145" s="11">
        <v>15</v>
      </c>
      <c r="K145" s="98">
        <v>4847</v>
      </c>
      <c r="L145" s="99">
        <v>0</v>
      </c>
      <c r="M145" s="30">
        <f t="shared" si="36"/>
        <v>4847</v>
      </c>
      <c r="N145" s="98">
        <v>398</v>
      </c>
      <c r="O145" s="98">
        <v>398</v>
      </c>
      <c r="P145" s="16">
        <f t="shared" si="35"/>
        <v>4449</v>
      </c>
      <c r="Q145" s="113"/>
    </row>
    <row r="146" spans="1:17" ht="35.1" customHeight="1" x14ac:dyDescent="0.25">
      <c r="C146" s="11">
        <v>1000</v>
      </c>
      <c r="D146" s="11">
        <v>1100</v>
      </c>
      <c r="E146" s="11">
        <v>113</v>
      </c>
      <c r="F146" s="92" t="s">
        <v>117</v>
      </c>
      <c r="G146" s="92" t="s">
        <v>116</v>
      </c>
      <c r="H146" s="210"/>
      <c r="I146" s="92"/>
      <c r="J146" s="11">
        <v>15</v>
      </c>
      <c r="K146" s="98">
        <v>4847</v>
      </c>
      <c r="L146" s="99">
        <v>0</v>
      </c>
      <c r="M146" s="30">
        <f t="shared" si="36"/>
        <v>4847</v>
      </c>
      <c r="N146" s="98">
        <v>398</v>
      </c>
      <c r="O146" s="98">
        <v>398</v>
      </c>
      <c r="P146" s="16">
        <f t="shared" si="35"/>
        <v>4449</v>
      </c>
      <c r="Q146" s="113"/>
    </row>
    <row r="147" spans="1:17" ht="35.1" customHeight="1" x14ac:dyDescent="0.25">
      <c r="C147" s="11">
        <v>1000</v>
      </c>
      <c r="D147" s="11">
        <v>1100</v>
      </c>
      <c r="E147" s="11">
        <v>113</v>
      </c>
      <c r="F147" s="92" t="s">
        <v>118</v>
      </c>
      <c r="G147" s="92" t="s">
        <v>116</v>
      </c>
      <c r="H147" s="210"/>
      <c r="I147" s="92"/>
      <c r="J147" s="11">
        <v>15</v>
      </c>
      <c r="K147" s="98">
        <v>4847</v>
      </c>
      <c r="L147" s="99">
        <v>0</v>
      </c>
      <c r="M147" s="30">
        <f t="shared" si="36"/>
        <v>4847</v>
      </c>
      <c r="N147" s="98">
        <v>398</v>
      </c>
      <c r="O147" s="98">
        <v>398</v>
      </c>
      <c r="P147" s="16">
        <f t="shared" si="35"/>
        <v>4449</v>
      </c>
      <c r="Q147" s="20"/>
    </row>
    <row r="148" spans="1:17" ht="35.1" customHeight="1" x14ac:dyDescent="0.25">
      <c r="C148" s="11">
        <v>1000</v>
      </c>
      <c r="D148" s="11">
        <v>1100</v>
      </c>
      <c r="E148" s="11">
        <v>113</v>
      </c>
      <c r="F148" s="213" t="s">
        <v>119</v>
      </c>
      <c r="G148" s="92" t="s">
        <v>116</v>
      </c>
      <c r="H148" s="202"/>
      <c r="I148" s="211"/>
      <c r="J148" s="11">
        <v>15</v>
      </c>
      <c r="K148" s="98">
        <v>4847</v>
      </c>
      <c r="L148" s="99">
        <v>0</v>
      </c>
      <c r="M148" s="30">
        <f t="shared" si="36"/>
        <v>4847</v>
      </c>
      <c r="N148" s="98">
        <v>398</v>
      </c>
      <c r="O148" s="98">
        <v>398</v>
      </c>
      <c r="P148" s="16">
        <f t="shared" si="35"/>
        <v>4449</v>
      </c>
      <c r="Q148" s="20"/>
    </row>
    <row r="149" spans="1:17" ht="35.1" customHeight="1" x14ac:dyDescent="0.25">
      <c r="C149" s="11">
        <v>1000</v>
      </c>
      <c r="D149" s="11">
        <v>1100</v>
      </c>
      <c r="E149" s="11">
        <v>113</v>
      </c>
      <c r="F149" s="213" t="s">
        <v>120</v>
      </c>
      <c r="G149" s="92" t="s">
        <v>116</v>
      </c>
      <c r="H149" s="201"/>
      <c r="I149" s="211"/>
      <c r="J149" s="11">
        <v>15</v>
      </c>
      <c r="K149" s="98">
        <v>4847</v>
      </c>
      <c r="L149" s="99">
        <v>0</v>
      </c>
      <c r="M149" s="30">
        <f t="shared" si="36"/>
        <v>4847</v>
      </c>
      <c r="N149" s="98">
        <v>398</v>
      </c>
      <c r="O149" s="98">
        <v>398</v>
      </c>
      <c r="P149" s="16">
        <f t="shared" si="35"/>
        <v>4449</v>
      </c>
      <c r="Q149" s="20"/>
    </row>
    <row r="150" spans="1:17" ht="35.1" customHeight="1" x14ac:dyDescent="0.25">
      <c r="C150" s="11">
        <v>1000</v>
      </c>
      <c r="D150" s="11">
        <v>1100</v>
      </c>
      <c r="E150" s="11">
        <v>113</v>
      </c>
      <c r="F150" s="92"/>
      <c r="G150" s="92" t="s">
        <v>121</v>
      </c>
      <c r="H150" s="92"/>
      <c r="I150" s="92"/>
      <c r="J150" s="11"/>
      <c r="K150" s="98"/>
      <c r="L150" s="99"/>
      <c r="M150" s="30">
        <f t="shared" si="36"/>
        <v>0</v>
      </c>
      <c r="N150" s="98"/>
      <c r="O150" s="98">
        <v>0</v>
      </c>
      <c r="P150" s="16">
        <f t="shared" si="35"/>
        <v>0</v>
      </c>
      <c r="Q150" s="20"/>
    </row>
    <row r="151" spans="1:17" ht="35.1" customHeight="1" x14ac:dyDescent="0.25">
      <c r="C151" s="11">
        <v>1000</v>
      </c>
      <c r="D151" s="96">
        <v>1100</v>
      </c>
      <c r="E151" s="96">
        <v>113</v>
      </c>
      <c r="F151" s="203" t="s">
        <v>122</v>
      </c>
      <c r="G151" s="203" t="s">
        <v>123</v>
      </c>
      <c r="H151" s="210"/>
      <c r="I151" s="203"/>
      <c r="J151" s="96">
        <v>15</v>
      </c>
      <c r="K151" s="16">
        <v>4400</v>
      </c>
      <c r="L151" s="135">
        <v>0</v>
      </c>
      <c r="M151" s="129">
        <f t="shared" si="36"/>
        <v>4400</v>
      </c>
      <c r="N151" s="16">
        <v>343</v>
      </c>
      <c r="O151" s="16">
        <v>343</v>
      </c>
      <c r="P151" s="16">
        <f t="shared" si="35"/>
        <v>4057</v>
      </c>
      <c r="Q151" s="136"/>
    </row>
    <row r="152" spans="1:17" ht="35.1" customHeight="1" x14ac:dyDescent="0.25">
      <c r="C152" s="11">
        <v>1000</v>
      </c>
      <c r="D152" s="96">
        <v>1100</v>
      </c>
      <c r="E152" s="96">
        <v>113</v>
      </c>
      <c r="F152" s="203" t="s">
        <v>124</v>
      </c>
      <c r="G152" s="203" t="s">
        <v>125</v>
      </c>
      <c r="H152" s="201"/>
      <c r="I152" s="203"/>
      <c r="J152" s="96">
        <v>15</v>
      </c>
      <c r="K152" s="16">
        <v>3860</v>
      </c>
      <c r="L152" s="135">
        <v>0</v>
      </c>
      <c r="M152" s="129">
        <f t="shared" si="36"/>
        <v>3860</v>
      </c>
      <c r="N152" s="16">
        <v>283</v>
      </c>
      <c r="O152" s="16">
        <v>283</v>
      </c>
      <c r="P152" s="16">
        <f t="shared" si="35"/>
        <v>3577</v>
      </c>
      <c r="Q152" s="136"/>
    </row>
    <row r="153" spans="1:17" ht="35.1" customHeight="1" x14ac:dyDescent="0.25">
      <c r="C153" s="11">
        <v>1000</v>
      </c>
      <c r="D153" s="96">
        <v>1100</v>
      </c>
      <c r="E153" s="96">
        <v>113</v>
      </c>
      <c r="F153" s="203"/>
      <c r="G153" s="203" t="s">
        <v>126</v>
      </c>
      <c r="H153" s="203"/>
      <c r="I153" s="203"/>
      <c r="J153" s="96"/>
      <c r="K153" s="137"/>
      <c r="L153" s="138"/>
      <c r="M153" s="139">
        <f>K153+L153</f>
        <v>0</v>
      </c>
      <c r="N153" s="140"/>
      <c r="O153" s="141"/>
      <c r="P153" s="142">
        <f t="shared" si="35"/>
        <v>0</v>
      </c>
      <c r="Q153" s="136"/>
    </row>
    <row r="154" spans="1:17" ht="35.1" customHeight="1" x14ac:dyDescent="0.25">
      <c r="C154" s="11"/>
      <c r="D154" s="11"/>
      <c r="E154" s="11"/>
      <c r="F154" s="92"/>
      <c r="G154" s="214" t="s">
        <v>127</v>
      </c>
      <c r="H154" s="92"/>
      <c r="I154" s="92"/>
      <c r="J154" s="11"/>
      <c r="K154" s="98"/>
      <c r="L154" s="143"/>
      <c r="M154" s="134">
        <f t="shared" si="36"/>
        <v>0</v>
      </c>
      <c r="N154" s="98"/>
      <c r="O154" s="98"/>
      <c r="P154" s="98">
        <f t="shared" si="35"/>
        <v>0</v>
      </c>
      <c r="Q154" s="113"/>
    </row>
    <row r="155" spans="1:17" ht="35.1" customHeight="1" x14ac:dyDescent="0.25">
      <c r="C155" s="11">
        <v>1000</v>
      </c>
      <c r="D155" s="11">
        <v>1100</v>
      </c>
      <c r="E155" s="11">
        <v>113</v>
      </c>
      <c r="F155" s="92"/>
      <c r="G155" s="198" t="s">
        <v>128</v>
      </c>
      <c r="H155" s="92"/>
      <c r="I155" s="92"/>
      <c r="J155" s="11"/>
      <c r="K155" s="98"/>
      <c r="L155" s="99"/>
      <c r="M155" s="30">
        <f t="shared" si="36"/>
        <v>0</v>
      </c>
      <c r="N155" s="98"/>
      <c r="O155" s="98">
        <v>0</v>
      </c>
      <c r="P155" s="16">
        <f t="shared" si="35"/>
        <v>0</v>
      </c>
      <c r="Q155" s="113"/>
    </row>
    <row r="156" spans="1:17" ht="35.1" customHeight="1" x14ac:dyDescent="0.25">
      <c r="C156" s="11">
        <v>1000</v>
      </c>
      <c r="D156" s="11">
        <v>1100</v>
      </c>
      <c r="E156" s="11">
        <v>113</v>
      </c>
      <c r="F156" s="184" t="s">
        <v>129</v>
      </c>
      <c r="G156" s="198" t="s">
        <v>130</v>
      </c>
      <c r="H156" s="210"/>
      <c r="I156" s="212"/>
      <c r="J156" s="11">
        <v>15</v>
      </c>
      <c r="K156" s="49">
        <v>5867</v>
      </c>
      <c r="L156" s="99">
        <v>0</v>
      </c>
      <c r="M156" s="30">
        <f t="shared" si="36"/>
        <v>5867</v>
      </c>
      <c r="N156" s="49">
        <v>567</v>
      </c>
      <c r="O156" s="49">
        <v>567</v>
      </c>
      <c r="P156" s="16">
        <f t="shared" si="35"/>
        <v>5300</v>
      </c>
      <c r="Q156" s="20"/>
    </row>
    <row r="157" spans="1:17" ht="35.1" customHeight="1" x14ac:dyDescent="0.25">
      <c r="C157" s="59"/>
      <c r="D157" s="59"/>
      <c r="E157" s="59"/>
      <c r="F157" s="23" t="s">
        <v>131</v>
      </c>
      <c r="G157" s="24"/>
      <c r="H157" s="24"/>
      <c r="I157" s="73"/>
      <c r="J157" s="60"/>
      <c r="K157" s="27">
        <f>SUM(K143:K156)</f>
        <v>47943</v>
      </c>
      <c r="L157" s="27">
        <f t="shared" ref="L157:Q157" si="37">SUM(L143:L156)</f>
        <v>0</v>
      </c>
      <c r="M157" s="27">
        <f>SUM(M143:M156)</f>
        <v>47943</v>
      </c>
      <c r="N157" s="27">
        <f>SUM(N143:N156)</f>
        <v>3961</v>
      </c>
      <c r="O157" s="27">
        <f>SUM(O143:O156)</f>
        <v>3961</v>
      </c>
      <c r="P157" s="27">
        <f>SUM(P143:P156)</f>
        <v>43982</v>
      </c>
      <c r="Q157" s="27">
        <f t="shared" si="37"/>
        <v>0</v>
      </c>
    </row>
    <row r="158" spans="1:17" x14ac:dyDescent="0.25">
      <c r="C158" s="144"/>
      <c r="D158" s="38"/>
      <c r="E158" s="38"/>
      <c r="F158" s="39"/>
      <c r="G158" s="40"/>
      <c r="H158" s="40"/>
      <c r="I158" s="41"/>
      <c r="J158" s="145"/>
      <c r="K158" s="89"/>
      <c r="L158" s="89"/>
      <c r="M158" s="89"/>
      <c r="N158" s="89"/>
      <c r="O158" s="89"/>
      <c r="P158" s="89"/>
    </row>
    <row r="159" spans="1:17" x14ac:dyDescent="0.25">
      <c r="A159" t="s">
        <v>231</v>
      </c>
      <c r="C159" s="118"/>
      <c r="D159" s="118"/>
      <c r="E159" s="118"/>
      <c r="F159" s="119"/>
      <c r="G159" s="2"/>
      <c r="H159" s="2"/>
      <c r="I159" s="1"/>
      <c r="J159" s="118"/>
      <c r="K159" s="120"/>
      <c r="L159" s="121"/>
      <c r="M159" s="120"/>
      <c r="N159" s="120"/>
      <c r="O159" s="120"/>
      <c r="P159" s="120"/>
      <c r="Q159" s="89"/>
    </row>
    <row r="160" spans="1:17" ht="18" x14ac:dyDescent="0.25">
      <c r="C160" s="38"/>
      <c r="D160" s="38"/>
      <c r="E160" s="38"/>
      <c r="F160" s="232" t="s">
        <v>0</v>
      </c>
      <c r="G160" s="232"/>
      <c r="H160" s="232"/>
      <c r="I160" s="232"/>
      <c r="J160" s="232" t="s">
        <v>237</v>
      </c>
      <c r="K160" s="232"/>
      <c r="L160" s="232"/>
      <c r="M160" s="232"/>
      <c r="N160" s="232"/>
      <c r="O160" s="232"/>
      <c r="P160" s="232"/>
      <c r="Q160" s="39"/>
    </row>
    <row r="161" spans="3:17" ht="18" x14ac:dyDescent="0.25">
      <c r="C161" s="4"/>
      <c r="D161" s="2"/>
      <c r="E161" s="2"/>
      <c r="F161" s="232" t="s">
        <v>1</v>
      </c>
      <c r="G161" s="232"/>
      <c r="H161" s="232"/>
      <c r="I161" s="232"/>
      <c r="J161" s="232"/>
      <c r="K161" s="232"/>
      <c r="L161" s="232"/>
      <c r="M161" s="232"/>
      <c r="N161" s="232"/>
      <c r="O161" s="232"/>
      <c r="P161" s="232"/>
      <c r="Q161" s="124"/>
    </row>
    <row r="162" spans="3:17" ht="15" customHeight="1" x14ac:dyDescent="0.25">
      <c r="C162" s="125"/>
      <c r="D162" s="125"/>
      <c r="E162" s="125"/>
      <c r="F162" s="237" t="s">
        <v>2</v>
      </c>
      <c r="G162" s="237" t="s">
        <v>35</v>
      </c>
      <c r="H162" s="228"/>
      <c r="I162" s="237" t="s">
        <v>4</v>
      </c>
      <c r="J162" s="247" t="s">
        <v>11</v>
      </c>
      <c r="K162" s="126" t="s">
        <v>74</v>
      </c>
      <c r="L162" s="91"/>
      <c r="M162" s="71"/>
      <c r="N162" s="260"/>
      <c r="O162" s="261"/>
      <c r="P162" s="237" t="s">
        <v>6</v>
      </c>
      <c r="Q162" s="242" t="s">
        <v>7</v>
      </c>
    </row>
    <row r="163" spans="3:17" ht="15" customHeight="1" x14ac:dyDescent="0.25">
      <c r="C163" s="245" t="s">
        <v>8</v>
      </c>
      <c r="D163" s="245" t="s">
        <v>9</v>
      </c>
      <c r="E163" s="245" t="s">
        <v>10</v>
      </c>
      <c r="F163" s="238"/>
      <c r="G163" s="238"/>
      <c r="H163" s="229" t="s">
        <v>157</v>
      </c>
      <c r="I163" s="238"/>
      <c r="J163" s="259"/>
      <c r="K163" s="247" t="s">
        <v>12</v>
      </c>
      <c r="L163" s="262" t="s">
        <v>36</v>
      </c>
      <c r="M163" s="266" t="s">
        <v>37</v>
      </c>
      <c r="N163" s="245" t="s">
        <v>15</v>
      </c>
      <c r="O163" s="245" t="s">
        <v>16</v>
      </c>
      <c r="P163" s="238"/>
      <c r="Q163" s="243"/>
    </row>
    <row r="164" spans="3:17" x14ac:dyDescent="0.25">
      <c r="C164" s="246"/>
      <c r="D164" s="246"/>
      <c r="E164" s="246"/>
      <c r="F164" s="239"/>
      <c r="G164" s="239"/>
      <c r="H164" s="230"/>
      <c r="I164" s="239"/>
      <c r="J164" s="248"/>
      <c r="K164" s="248"/>
      <c r="L164" s="263"/>
      <c r="M164" s="267"/>
      <c r="N164" s="246"/>
      <c r="O164" s="246"/>
      <c r="P164" s="239"/>
      <c r="Q164" s="244"/>
    </row>
    <row r="165" spans="3:17" ht="35.1" customHeight="1" x14ac:dyDescent="0.25">
      <c r="C165" s="146">
        <v>1000</v>
      </c>
      <c r="D165" s="147">
        <v>1100</v>
      </c>
      <c r="E165" s="147">
        <v>113</v>
      </c>
      <c r="F165" s="181" t="s">
        <v>208</v>
      </c>
      <c r="G165" s="215" t="s">
        <v>132</v>
      </c>
      <c r="H165" s="181"/>
      <c r="I165" s="181"/>
      <c r="J165" s="277">
        <v>14</v>
      </c>
      <c r="K165" s="278">
        <v>4209.33</v>
      </c>
      <c r="L165" s="150">
        <v>0</v>
      </c>
      <c r="M165" s="155">
        <f>K165+L165</f>
        <v>4209.33</v>
      </c>
      <c r="N165" s="279">
        <v>332.26</v>
      </c>
      <c r="O165" s="279">
        <v>332.26</v>
      </c>
      <c r="P165" s="280">
        <f>M165-O165</f>
        <v>3877.0699999999997</v>
      </c>
      <c r="Q165" s="227"/>
    </row>
    <row r="166" spans="3:17" ht="35.1" customHeight="1" x14ac:dyDescent="0.25">
      <c r="C166" s="59"/>
      <c r="D166" s="59"/>
      <c r="E166" s="59"/>
      <c r="F166" s="23" t="s">
        <v>133</v>
      </c>
      <c r="G166" s="24"/>
      <c r="H166" s="24"/>
      <c r="I166" s="73"/>
      <c r="J166" s="60"/>
      <c r="K166" s="27">
        <f>K164+K165</f>
        <v>4209.33</v>
      </c>
      <c r="L166" s="27">
        <f t="shared" ref="L166:P166" si="38">L164+L165</f>
        <v>0</v>
      </c>
      <c r="M166" s="27">
        <f t="shared" si="38"/>
        <v>4209.33</v>
      </c>
      <c r="N166" s="27">
        <f t="shared" si="38"/>
        <v>332.26</v>
      </c>
      <c r="O166" s="27">
        <f t="shared" si="38"/>
        <v>332.26</v>
      </c>
      <c r="P166" s="27">
        <f t="shared" si="38"/>
        <v>3877.0699999999997</v>
      </c>
      <c r="Q166" s="132"/>
    </row>
    <row r="167" spans="3:17" ht="35.1" customHeight="1" x14ac:dyDescent="0.25">
      <c r="C167" s="11">
        <v>1000</v>
      </c>
      <c r="D167" s="11">
        <v>1100</v>
      </c>
      <c r="E167" s="11">
        <v>113</v>
      </c>
      <c r="F167" s="181" t="s">
        <v>209</v>
      </c>
      <c r="G167" s="198" t="s">
        <v>134</v>
      </c>
      <c r="H167" s="181"/>
      <c r="I167" s="181"/>
      <c r="J167" s="11">
        <v>15</v>
      </c>
      <c r="K167" s="49">
        <v>5867</v>
      </c>
      <c r="L167" s="99">
        <v>0</v>
      </c>
      <c r="M167" s="30">
        <f>K167+L167</f>
        <v>5867</v>
      </c>
      <c r="N167" s="49">
        <v>567</v>
      </c>
      <c r="O167" s="49">
        <v>567</v>
      </c>
      <c r="P167" s="51">
        <f>M167-O167</f>
        <v>5300</v>
      </c>
      <c r="Q167" s="127"/>
    </row>
    <row r="168" spans="3:17" ht="35.1" customHeight="1" x14ac:dyDescent="0.25">
      <c r="C168" s="11">
        <v>1000</v>
      </c>
      <c r="D168" s="11">
        <v>1100</v>
      </c>
      <c r="E168" s="11">
        <v>113</v>
      </c>
      <c r="F168" s="181" t="s">
        <v>210</v>
      </c>
      <c r="G168" s="198" t="s">
        <v>135</v>
      </c>
      <c r="H168" s="181"/>
      <c r="I168" s="181"/>
      <c r="J168" s="11">
        <v>15</v>
      </c>
      <c r="K168" s="14">
        <v>2276</v>
      </c>
      <c r="L168" s="15">
        <v>43</v>
      </c>
      <c r="M168" s="30">
        <f>K168+L168</f>
        <v>2319</v>
      </c>
      <c r="N168" s="14">
        <v>0</v>
      </c>
      <c r="O168" s="64">
        <v>0</v>
      </c>
      <c r="P168" s="51">
        <f>M168-O168</f>
        <v>2319</v>
      </c>
      <c r="Q168" s="227"/>
    </row>
    <row r="169" spans="3:17" ht="35.1" customHeight="1" x14ac:dyDescent="0.25">
      <c r="C169" s="59"/>
      <c r="D169" s="59"/>
      <c r="E169" s="59"/>
      <c r="F169" s="23" t="s">
        <v>136</v>
      </c>
      <c r="G169" s="24"/>
      <c r="H169" s="24"/>
      <c r="I169" s="73"/>
      <c r="J169" s="60"/>
      <c r="K169" s="27">
        <f>K167+K168</f>
        <v>8143</v>
      </c>
      <c r="L169" s="27">
        <f t="shared" ref="L169:P169" si="39">L167+L168</f>
        <v>43</v>
      </c>
      <c r="M169" s="27">
        <f t="shared" si="39"/>
        <v>8186</v>
      </c>
      <c r="N169" s="27">
        <f t="shared" si="39"/>
        <v>567</v>
      </c>
      <c r="O169" s="27">
        <f t="shared" si="39"/>
        <v>567</v>
      </c>
      <c r="P169" s="27">
        <f t="shared" si="39"/>
        <v>7619</v>
      </c>
      <c r="Q169" s="132"/>
    </row>
    <row r="170" spans="3:17" ht="35.1" customHeight="1" x14ac:dyDescent="0.25">
      <c r="C170" s="11">
        <v>1000</v>
      </c>
      <c r="D170" s="11">
        <v>1100</v>
      </c>
      <c r="E170" s="61">
        <v>113</v>
      </c>
      <c r="F170" s="181" t="s">
        <v>211</v>
      </c>
      <c r="G170" s="198" t="s">
        <v>137</v>
      </c>
      <c r="H170" s="181"/>
      <c r="I170" s="181"/>
      <c r="J170" s="11">
        <v>15</v>
      </c>
      <c r="K170" s="16">
        <v>5224</v>
      </c>
      <c r="L170" s="29">
        <v>0</v>
      </c>
      <c r="M170" s="14">
        <f>K170+L170</f>
        <v>5224</v>
      </c>
      <c r="N170" s="16">
        <v>458</v>
      </c>
      <c r="O170" s="30">
        <v>458</v>
      </c>
      <c r="P170" s="16">
        <f t="shared" ref="P170:P176" si="40">M170-O170</f>
        <v>4766</v>
      </c>
      <c r="Q170" s="154"/>
    </row>
    <row r="171" spans="3:17" ht="35.1" customHeight="1" x14ac:dyDescent="0.25">
      <c r="C171" s="11">
        <v>1000</v>
      </c>
      <c r="D171" s="11">
        <v>1100</v>
      </c>
      <c r="E171" s="11">
        <v>113</v>
      </c>
      <c r="F171" s="216"/>
      <c r="G171" s="198" t="s">
        <v>138</v>
      </c>
      <c r="H171" s="187"/>
      <c r="I171" s="187"/>
      <c r="J171" s="11"/>
      <c r="K171" s="98"/>
      <c r="L171" s="99"/>
      <c r="M171" s="14">
        <f t="shared" ref="M171:M176" si="41">K171+L171</f>
        <v>0</v>
      </c>
      <c r="N171" s="14"/>
      <c r="O171" s="14"/>
      <c r="P171" s="16">
        <f t="shared" si="40"/>
        <v>0</v>
      </c>
      <c r="Q171" s="227"/>
    </row>
    <row r="172" spans="3:17" ht="35.1" customHeight="1" x14ac:dyDescent="0.25">
      <c r="C172" s="11">
        <v>1000</v>
      </c>
      <c r="D172" s="11">
        <v>1100</v>
      </c>
      <c r="E172" s="11">
        <v>113</v>
      </c>
      <c r="F172" s="92" t="s">
        <v>212</v>
      </c>
      <c r="G172" s="56" t="s">
        <v>139</v>
      </c>
      <c r="H172" s="196"/>
      <c r="I172" s="92"/>
      <c r="J172" s="11">
        <v>15</v>
      </c>
      <c r="K172" s="98">
        <v>4972</v>
      </c>
      <c r="L172" s="99">
        <v>0</v>
      </c>
      <c r="M172" s="14">
        <f t="shared" si="41"/>
        <v>4972</v>
      </c>
      <c r="N172" s="14">
        <v>418</v>
      </c>
      <c r="O172" s="14">
        <v>418</v>
      </c>
      <c r="P172" s="16">
        <f t="shared" si="40"/>
        <v>4554</v>
      </c>
      <c r="Q172" s="227"/>
    </row>
    <row r="173" spans="3:17" ht="35.1" customHeight="1" x14ac:dyDescent="0.25">
      <c r="C173" s="61">
        <v>1000</v>
      </c>
      <c r="D173" s="61">
        <v>1100</v>
      </c>
      <c r="E173" s="61">
        <v>113</v>
      </c>
      <c r="F173" s="181" t="s">
        <v>213</v>
      </c>
      <c r="G173" s="198" t="s">
        <v>138</v>
      </c>
      <c r="H173" s="181"/>
      <c r="I173" s="181"/>
      <c r="J173" s="11">
        <v>15</v>
      </c>
      <c r="K173" s="98">
        <v>4972</v>
      </c>
      <c r="L173" s="99">
        <v>0</v>
      </c>
      <c r="M173" s="14">
        <f t="shared" si="41"/>
        <v>4972</v>
      </c>
      <c r="N173" s="14">
        <v>418</v>
      </c>
      <c r="O173" s="14">
        <v>418</v>
      </c>
      <c r="P173" s="16">
        <f t="shared" si="40"/>
        <v>4554</v>
      </c>
      <c r="Q173" s="227"/>
    </row>
    <row r="174" spans="3:17" ht="35.1" customHeight="1" x14ac:dyDescent="0.25">
      <c r="C174" s="11">
        <v>1000</v>
      </c>
      <c r="D174" s="96">
        <v>1100</v>
      </c>
      <c r="E174" s="96">
        <v>113</v>
      </c>
      <c r="F174" s="203" t="s">
        <v>214</v>
      </c>
      <c r="G174" s="141" t="s">
        <v>140</v>
      </c>
      <c r="H174" s="206"/>
      <c r="I174" s="203"/>
      <c r="J174" s="96">
        <v>15</v>
      </c>
      <c r="K174" s="16">
        <v>4856</v>
      </c>
      <c r="L174" s="135"/>
      <c r="M174" s="16">
        <f t="shared" si="41"/>
        <v>4856</v>
      </c>
      <c r="N174" s="155">
        <v>418</v>
      </c>
      <c r="O174" s="155">
        <v>418</v>
      </c>
      <c r="P174" s="16">
        <f t="shared" si="40"/>
        <v>4438</v>
      </c>
      <c r="Q174" s="227"/>
    </row>
    <row r="175" spans="3:17" ht="35.1" customHeight="1" x14ac:dyDescent="0.25">
      <c r="C175" s="11">
        <v>1000</v>
      </c>
      <c r="D175" s="11">
        <v>1100</v>
      </c>
      <c r="E175" s="11">
        <v>113</v>
      </c>
      <c r="F175" s="92" t="s">
        <v>215</v>
      </c>
      <c r="G175" s="198" t="s">
        <v>141</v>
      </c>
      <c r="H175" s="195"/>
      <c r="I175" s="92"/>
      <c r="J175" s="11">
        <v>15</v>
      </c>
      <c r="K175" s="16">
        <v>4856</v>
      </c>
      <c r="L175" s="99">
        <v>0</v>
      </c>
      <c r="M175" s="14">
        <f t="shared" si="41"/>
        <v>4856</v>
      </c>
      <c r="N175" s="155">
        <v>399</v>
      </c>
      <c r="O175" s="155">
        <v>399</v>
      </c>
      <c r="P175" s="16">
        <f t="shared" si="40"/>
        <v>4457</v>
      </c>
      <c r="Q175" s="95"/>
    </row>
    <row r="176" spans="3:17" ht="35.1" customHeight="1" x14ac:dyDescent="0.25">
      <c r="C176" s="11">
        <v>1000</v>
      </c>
      <c r="D176" s="11">
        <v>1100</v>
      </c>
      <c r="E176" s="11">
        <v>113</v>
      </c>
      <c r="F176" s="181" t="s">
        <v>216</v>
      </c>
      <c r="G176" s="56" t="s">
        <v>142</v>
      </c>
      <c r="H176" s="181"/>
      <c r="I176" s="181"/>
      <c r="J176" s="11">
        <v>15</v>
      </c>
      <c r="K176" s="16">
        <v>4856</v>
      </c>
      <c r="L176" s="29">
        <v>0</v>
      </c>
      <c r="M176" s="14">
        <f t="shared" si="41"/>
        <v>4856</v>
      </c>
      <c r="N176" s="155">
        <v>399</v>
      </c>
      <c r="O176" s="155">
        <v>399</v>
      </c>
      <c r="P176" s="16">
        <f t="shared" si="40"/>
        <v>4457</v>
      </c>
      <c r="Q176" s="156"/>
    </row>
    <row r="177" spans="1:17" ht="35.1" customHeight="1" x14ac:dyDescent="0.25">
      <c r="C177" s="157"/>
      <c r="D177" s="23"/>
      <c r="E177" s="68"/>
      <c r="F177" s="23" t="s">
        <v>143</v>
      </c>
      <c r="G177" s="158"/>
      <c r="H177" s="158"/>
      <c r="I177" s="26"/>
      <c r="J177" s="27"/>
      <c r="K177" s="27">
        <f t="shared" ref="K177:Q177" si="42">SUM(K170:K176)</f>
        <v>29736</v>
      </c>
      <c r="L177" s="27">
        <f t="shared" si="42"/>
        <v>0</v>
      </c>
      <c r="M177" s="27">
        <f t="shared" si="42"/>
        <v>29736</v>
      </c>
      <c r="N177" s="27">
        <f t="shared" si="42"/>
        <v>2510</v>
      </c>
      <c r="O177" s="27">
        <f t="shared" si="42"/>
        <v>2510</v>
      </c>
      <c r="P177" s="27">
        <f t="shared" si="42"/>
        <v>27226</v>
      </c>
      <c r="Q177" s="26">
        <f t="shared" si="42"/>
        <v>0</v>
      </c>
    </row>
    <row r="178" spans="1:17" ht="35.1" customHeight="1" x14ac:dyDescent="0.25">
      <c r="C178" s="33"/>
      <c r="D178" s="33"/>
      <c r="E178" s="33"/>
      <c r="F178" s="159" t="s">
        <v>144</v>
      </c>
      <c r="G178" s="33"/>
      <c r="H178" s="33"/>
      <c r="I178" s="160"/>
      <c r="J178" s="33"/>
      <c r="K178" s="161">
        <f>K14+K16+K18+K21+K23+K26+K35+K38+K42+K46+K64+K67+K72+K86+K88+K94+K101+K120+K130+K140+K142+K157+K166+K169+K177</f>
        <v>405228.07999999996</v>
      </c>
      <c r="L178" s="161">
        <f>L14+L16+L18+L21+L23+L26+L35+L38+L42+L46+L64+L67+L72+L86+L88+L94+L101+L120+L130+L140+L142+L157+L169+L177+L165</f>
        <v>372.17</v>
      </c>
      <c r="M178" s="161">
        <f>M14+M16+M18+M21+M23+M26+M35+M38+M42+M46+M64+M67+M72+M86+M88+M94+M101+M120+M130+M140+M142+M157+M169+M177+M165</f>
        <v>405600.25</v>
      </c>
      <c r="N178" s="161">
        <f>N14+N16+N18+N21+N23+N26+N35+N38+N42+N46+N64+N67+N72+N86+N88+N94+N101+N120+N130+N140+N142+N157+N169+N177+N165</f>
        <v>33220.980000000003</v>
      </c>
      <c r="O178" s="161">
        <f>O14+O16+O18+O21+O23+O26+O35+O38+O42+O46+O64+O67+O72+O86+O88+O94+O101+O120+O130+O140+O142+O157+O169+O177+O165</f>
        <v>33220.980000000003</v>
      </c>
      <c r="P178" s="161">
        <f>P14+P16+P18+P21+P23+P26+P35+P38+P42+P46+P64+P67+P72+P86+P88+P94+P101+P120+P130+P140+P142+P157+P169+P177+P165</f>
        <v>372379.27</v>
      </c>
      <c r="Q178" s="33"/>
    </row>
    <row r="179" spans="1:17" ht="33" customHeight="1" x14ac:dyDescent="0.25">
      <c r="C179" s="162"/>
      <c r="D179" s="162"/>
      <c r="E179" s="162"/>
      <c r="F179" s="163"/>
      <c r="G179" s="162"/>
      <c r="H179" s="162"/>
      <c r="I179" s="164"/>
      <c r="J179" s="162"/>
      <c r="K179" s="165"/>
      <c r="L179" s="165"/>
      <c r="M179" s="165"/>
      <c r="N179" s="165"/>
      <c r="O179" s="165"/>
      <c r="P179" s="165"/>
      <c r="Q179" s="162"/>
    </row>
    <row r="180" spans="1:17" x14ac:dyDescent="0.25">
      <c r="C180" s="1"/>
      <c r="D180" s="233" t="s">
        <v>145</v>
      </c>
      <c r="E180" s="233"/>
      <c r="F180" s="233"/>
      <c r="G180" s="166"/>
      <c r="H180" s="166"/>
      <c r="I180" s="166"/>
      <c r="J180" s="42"/>
      <c r="K180" s="42"/>
      <c r="L180" s="268" t="s">
        <v>146</v>
      </c>
      <c r="M180" s="268"/>
      <c r="N180" s="268"/>
      <c r="O180" s="1"/>
      <c r="P180" s="1"/>
      <c r="Q180" s="162"/>
    </row>
    <row r="181" spans="1:17" x14ac:dyDescent="0.25">
      <c r="C181" s="1"/>
      <c r="D181" s="1"/>
      <c r="E181" s="1"/>
      <c r="F181" s="166"/>
      <c r="G181" s="166"/>
      <c r="H181" s="166"/>
      <c r="I181" s="41"/>
      <c r="J181" s="42"/>
      <c r="K181" s="42"/>
      <c r="L181" s="43"/>
      <c r="M181" s="167"/>
      <c r="N181" s="1"/>
      <c r="O181" s="1"/>
      <c r="P181" s="1"/>
      <c r="Q181" s="1"/>
    </row>
    <row r="182" spans="1:17" x14ac:dyDescent="0.25">
      <c r="C182" s="1"/>
      <c r="D182" s="1"/>
      <c r="E182" s="1"/>
      <c r="F182" s="166"/>
      <c r="G182" s="166"/>
      <c r="H182" s="166"/>
      <c r="I182" s="41"/>
      <c r="J182" s="42"/>
      <c r="K182" s="42"/>
      <c r="L182" s="43"/>
      <c r="M182" s="167"/>
      <c r="N182" s="1"/>
      <c r="O182" s="1"/>
      <c r="P182" s="1"/>
      <c r="Q182" s="1"/>
    </row>
    <row r="183" spans="1:17" x14ac:dyDescent="0.25">
      <c r="A183" s="1"/>
      <c r="B183" s="1"/>
      <c r="C183" s="1"/>
      <c r="D183" s="179"/>
      <c r="E183" s="179"/>
      <c r="F183" s="166"/>
      <c r="G183" s="179"/>
      <c r="H183" s="42" t="s">
        <v>150</v>
      </c>
      <c r="I183" s="220"/>
    </row>
    <row r="184" spans="1:17" ht="15.75" x14ac:dyDescent="0.25">
      <c r="A184" s="1"/>
      <c r="B184" s="1"/>
      <c r="C184" s="1"/>
      <c r="D184" s="269" t="s">
        <v>217</v>
      </c>
      <c r="E184" s="269"/>
      <c r="F184" s="269"/>
      <c r="G184" s="217"/>
      <c r="H184" s="217"/>
      <c r="I184" s="218"/>
      <c r="L184" s="269" t="s">
        <v>218</v>
      </c>
      <c r="M184" s="269"/>
      <c r="N184" s="269"/>
    </row>
    <row r="185" spans="1:17" x14ac:dyDescent="0.25">
      <c r="A185" s="1"/>
      <c r="B185" s="1"/>
      <c r="C185" s="1"/>
      <c r="D185" s="233" t="s">
        <v>147</v>
      </c>
      <c r="E185" s="233"/>
      <c r="F185" s="233"/>
      <c r="G185" s="221"/>
      <c r="H185" s="221"/>
      <c r="I185" s="221"/>
      <c r="K185" s="221"/>
      <c r="L185" s="270" t="s">
        <v>219</v>
      </c>
      <c r="M185" s="270"/>
      <c r="N185" s="270"/>
    </row>
    <row r="186" spans="1:17" x14ac:dyDescent="0.25">
      <c r="A186" s="1"/>
      <c r="B186" s="1"/>
      <c r="C186" s="1"/>
      <c r="D186" s="223"/>
      <c r="E186" s="223"/>
      <c r="F186" s="223"/>
      <c r="G186" s="221"/>
      <c r="H186" s="221"/>
      <c r="I186" s="221"/>
      <c r="K186" s="221"/>
      <c r="L186" s="224"/>
      <c r="M186" s="224"/>
      <c r="N186" s="224"/>
    </row>
    <row r="187" spans="1:17" x14ac:dyDescent="0.25">
      <c r="A187" s="1"/>
      <c r="B187" s="1"/>
      <c r="C187" s="1"/>
      <c r="D187" s="223"/>
      <c r="E187" s="223"/>
      <c r="F187" s="223"/>
      <c r="G187" s="221"/>
      <c r="H187" s="221"/>
      <c r="I187" s="221"/>
      <c r="K187" s="221"/>
      <c r="L187" s="224"/>
      <c r="M187" s="224"/>
      <c r="N187" s="224"/>
    </row>
    <row r="188" spans="1:17" x14ac:dyDescent="0.25">
      <c r="A188" s="1"/>
      <c r="B188" s="1"/>
      <c r="C188" s="1"/>
      <c r="D188" s="223"/>
      <c r="E188" s="223"/>
      <c r="F188" s="223"/>
      <c r="G188" s="221"/>
      <c r="H188" s="221"/>
      <c r="I188" s="221"/>
      <c r="K188" s="221"/>
      <c r="L188" s="224"/>
      <c r="M188" s="224"/>
      <c r="N188" s="224"/>
    </row>
    <row r="189" spans="1:17" x14ac:dyDescent="0.25">
      <c r="A189" s="1"/>
      <c r="B189" s="1"/>
      <c r="C189" s="1"/>
      <c r="D189" s="223"/>
      <c r="E189" s="223"/>
      <c r="F189" s="223"/>
      <c r="G189" s="221"/>
      <c r="H189" s="221"/>
      <c r="I189" s="221"/>
      <c r="K189" s="221"/>
      <c r="L189" s="224"/>
      <c r="M189" s="224"/>
      <c r="N189" s="224"/>
    </row>
    <row r="190" spans="1:17" x14ac:dyDescent="0.25">
      <c r="A190" s="1"/>
      <c r="B190" s="1"/>
      <c r="C190" s="1"/>
      <c r="D190" s="1"/>
      <c r="E190" s="2"/>
      <c r="F190" s="1"/>
      <c r="G190" s="1"/>
      <c r="H190" s="1"/>
    </row>
    <row r="191" spans="1:17" ht="18" x14ac:dyDescent="0.25">
      <c r="C191" s="4"/>
      <c r="D191" s="4"/>
      <c r="E191" s="4"/>
      <c r="F191" s="232" t="s">
        <v>0</v>
      </c>
      <c r="G191" s="232"/>
      <c r="H191" s="232"/>
      <c r="I191" s="232"/>
      <c r="Q191" s="1"/>
    </row>
    <row r="192" spans="1:17" ht="18" x14ac:dyDescent="0.25">
      <c r="C192" s="5"/>
      <c r="D192" s="6"/>
      <c r="E192" s="6"/>
      <c r="F192" s="232" t="s">
        <v>1</v>
      </c>
      <c r="G192" s="232"/>
      <c r="H192" s="232"/>
      <c r="I192" s="232"/>
      <c r="J192" s="232" t="s">
        <v>238</v>
      </c>
      <c r="K192" s="232"/>
      <c r="L192" s="232"/>
      <c r="M192" s="232"/>
      <c r="N192" s="232"/>
      <c r="O192" s="232"/>
      <c r="P192" s="232"/>
      <c r="Q192" s="4"/>
    </row>
    <row r="193" spans="1:17" x14ac:dyDescent="0.25">
      <c r="C193" s="1"/>
      <c r="D193" s="1"/>
      <c r="E193" s="1"/>
      <c r="F193" s="166"/>
      <c r="G193" s="166"/>
      <c r="H193" s="166"/>
      <c r="I193" s="166"/>
      <c r="J193" s="166"/>
      <c r="K193" s="107"/>
      <c r="L193" s="170"/>
      <c r="M193" s="107"/>
      <c r="N193" s="1"/>
      <c r="O193" s="1"/>
      <c r="P193" s="1"/>
      <c r="Q193" s="6"/>
    </row>
    <row r="194" spans="1:17" x14ac:dyDescent="0.25">
      <c r="C194" s="125"/>
      <c r="D194" s="125"/>
      <c r="E194" s="125"/>
      <c r="F194" s="237" t="s">
        <v>2</v>
      </c>
      <c r="G194" s="237" t="s">
        <v>35</v>
      </c>
      <c r="H194" s="228"/>
      <c r="I194" s="237" t="s">
        <v>4</v>
      </c>
      <c r="J194" s="247" t="s">
        <v>11</v>
      </c>
      <c r="K194" s="126" t="s">
        <v>74</v>
      </c>
      <c r="L194" s="91"/>
      <c r="M194" s="71"/>
      <c r="N194" s="260"/>
      <c r="O194" s="261"/>
      <c r="P194" s="237" t="s">
        <v>6</v>
      </c>
      <c r="Q194" s="242" t="s">
        <v>7</v>
      </c>
    </row>
    <row r="195" spans="1:17" x14ac:dyDescent="0.25">
      <c r="C195" s="245" t="s">
        <v>8</v>
      </c>
      <c r="D195" s="245" t="s">
        <v>9</v>
      </c>
      <c r="E195" s="245" t="s">
        <v>10</v>
      </c>
      <c r="F195" s="238"/>
      <c r="G195" s="238"/>
      <c r="H195" s="229" t="s">
        <v>157</v>
      </c>
      <c r="I195" s="238"/>
      <c r="J195" s="259"/>
      <c r="K195" s="247" t="s">
        <v>222</v>
      </c>
      <c r="L195" s="262" t="s">
        <v>36</v>
      </c>
      <c r="M195" s="266" t="s">
        <v>37</v>
      </c>
      <c r="N195" s="245" t="s">
        <v>15</v>
      </c>
      <c r="O195" s="245" t="s">
        <v>16</v>
      </c>
      <c r="P195" s="238"/>
      <c r="Q195" s="243"/>
    </row>
    <row r="196" spans="1:17" x14ac:dyDescent="0.25">
      <c r="C196" s="246"/>
      <c r="D196" s="246"/>
      <c r="E196" s="246"/>
      <c r="F196" s="239"/>
      <c r="G196" s="239"/>
      <c r="H196" s="230"/>
      <c r="I196" s="239"/>
      <c r="J196" s="248"/>
      <c r="K196" s="248"/>
      <c r="L196" s="263"/>
      <c r="M196" s="267"/>
      <c r="N196" s="246"/>
      <c r="O196" s="246"/>
      <c r="P196" s="239"/>
      <c r="Q196" s="244"/>
    </row>
    <row r="197" spans="1:17" ht="35.1" customHeight="1" x14ac:dyDescent="0.25">
      <c r="C197" s="11">
        <v>4000</v>
      </c>
      <c r="D197" s="11">
        <v>4500</v>
      </c>
      <c r="E197" s="11">
        <v>451</v>
      </c>
      <c r="F197" s="92" t="s">
        <v>148</v>
      </c>
      <c r="G197" s="92" t="s">
        <v>149</v>
      </c>
      <c r="H197" s="195"/>
      <c r="I197" s="92"/>
      <c r="J197" s="11"/>
      <c r="K197" s="16">
        <v>2500</v>
      </c>
      <c r="L197" s="29"/>
      <c r="M197" s="16">
        <v>2500</v>
      </c>
      <c r="N197" s="16">
        <v>0</v>
      </c>
      <c r="O197" s="16">
        <v>0</v>
      </c>
      <c r="P197" s="16">
        <v>2500</v>
      </c>
      <c r="Q197" s="13"/>
    </row>
    <row r="198" spans="1:17" ht="35.1" customHeight="1" x14ac:dyDescent="0.25">
      <c r="C198" s="11">
        <v>4000</v>
      </c>
      <c r="D198" s="11">
        <v>4500</v>
      </c>
      <c r="E198" s="11">
        <v>451</v>
      </c>
      <c r="F198" s="203" t="s">
        <v>220</v>
      </c>
      <c r="G198" s="92" t="s">
        <v>149</v>
      </c>
      <c r="H198" s="196"/>
      <c r="I198" s="92"/>
      <c r="J198" s="11"/>
      <c r="K198" s="16">
        <v>2085</v>
      </c>
      <c r="L198" s="29"/>
      <c r="M198" s="16">
        <v>2085</v>
      </c>
      <c r="N198" s="16"/>
      <c r="O198" s="16"/>
      <c r="P198" s="16">
        <v>2085</v>
      </c>
      <c r="Q198" s="13"/>
    </row>
    <row r="199" spans="1:17" ht="35.1" customHeight="1" x14ac:dyDescent="0.25">
      <c r="C199" s="33"/>
      <c r="D199" s="33"/>
      <c r="E199" s="33"/>
      <c r="F199" s="159" t="s">
        <v>144</v>
      </c>
      <c r="G199" s="33"/>
      <c r="H199" s="33"/>
      <c r="I199" s="160"/>
      <c r="J199" s="33"/>
      <c r="K199" s="73">
        <f>SUM(K197:K198)</f>
        <v>4585</v>
      </c>
      <c r="L199" s="171"/>
      <c r="M199" s="73">
        <f>SUM(M197:M198)</f>
        <v>4585</v>
      </c>
      <c r="N199" s="73"/>
      <c r="O199" s="73"/>
      <c r="P199" s="73">
        <f>SUM(P197:P198)</f>
        <v>4585</v>
      </c>
      <c r="Q199" s="33"/>
    </row>
    <row r="200" spans="1:17" ht="39.950000000000003" customHeight="1" x14ac:dyDescent="0.25"/>
    <row r="201" spans="1:17" x14ac:dyDescent="0.25">
      <c r="C201" s="1"/>
      <c r="D201" s="1"/>
      <c r="E201" s="1"/>
      <c r="F201" s="166" t="s">
        <v>145</v>
      </c>
      <c r="G201" s="166"/>
      <c r="H201" s="166"/>
      <c r="I201" s="166"/>
      <c r="J201" s="42"/>
      <c r="K201" s="42"/>
      <c r="L201" s="43" t="s">
        <v>146</v>
      </c>
      <c r="M201" s="167"/>
      <c r="N201" s="1"/>
      <c r="O201" s="1"/>
      <c r="P201" s="1"/>
    </row>
    <row r="202" spans="1:17" x14ac:dyDescent="0.25">
      <c r="C202" s="1"/>
      <c r="D202" s="1"/>
      <c r="E202" s="1"/>
      <c r="F202" s="166"/>
      <c r="G202" s="166"/>
      <c r="H202" s="166"/>
      <c r="I202" s="166"/>
      <c r="J202" s="166"/>
      <c r="K202" s="107"/>
      <c r="L202" s="170"/>
      <c r="M202" s="107"/>
      <c r="N202" s="1"/>
      <c r="O202" s="1"/>
    </row>
    <row r="204" spans="1:17" x14ac:dyDescent="0.25">
      <c r="C204" s="1"/>
      <c r="D204" s="1"/>
      <c r="E204" s="1"/>
      <c r="F204" s="166"/>
      <c r="G204" s="166"/>
      <c r="H204" s="166"/>
      <c r="I204" s="41"/>
      <c r="J204" s="42"/>
      <c r="K204" s="42"/>
      <c r="L204" s="43"/>
      <c r="M204" s="167"/>
      <c r="N204" s="1"/>
      <c r="O204" s="1"/>
      <c r="P204" s="1"/>
      <c r="Q204" s="1"/>
    </row>
    <row r="205" spans="1:17" x14ac:dyDescent="0.25">
      <c r="A205" s="1"/>
      <c r="B205" s="1"/>
      <c r="C205" s="1"/>
      <c r="D205" s="179"/>
      <c r="E205" s="179"/>
      <c r="F205" s="166"/>
      <c r="G205" s="179"/>
      <c r="H205" s="42" t="s">
        <v>150</v>
      </c>
      <c r="I205" s="220"/>
    </row>
    <row r="206" spans="1:17" ht="15.75" x14ac:dyDescent="0.25">
      <c r="A206" s="1"/>
      <c r="B206" s="1"/>
      <c r="C206" s="1"/>
      <c r="D206" s="269" t="s">
        <v>217</v>
      </c>
      <c r="E206" s="269"/>
      <c r="F206" s="269"/>
      <c r="G206" s="217"/>
      <c r="H206" s="217"/>
      <c r="I206" s="218"/>
      <c r="L206" s="269" t="s">
        <v>218</v>
      </c>
      <c r="M206" s="269"/>
      <c r="N206" s="269"/>
    </row>
    <row r="207" spans="1:17" x14ac:dyDescent="0.25">
      <c r="A207" s="1"/>
      <c r="B207" s="1"/>
      <c r="C207" s="1"/>
      <c r="D207" s="233" t="s">
        <v>147</v>
      </c>
      <c r="E207" s="233"/>
      <c r="F207" s="233"/>
      <c r="G207" s="221"/>
      <c r="H207" s="221"/>
      <c r="I207" s="221"/>
      <c r="K207" s="221"/>
      <c r="L207" s="270" t="s">
        <v>219</v>
      </c>
      <c r="M207" s="270"/>
      <c r="N207" s="270"/>
    </row>
    <row r="208" spans="1:17" x14ac:dyDescent="0.25">
      <c r="O208" s="1"/>
    </row>
    <row r="210" spans="6:16" x14ac:dyDescent="0.25">
      <c r="O210" s="172"/>
    </row>
    <row r="211" spans="6:16" x14ac:dyDescent="0.25">
      <c r="O211" s="172"/>
      <c r="P211" s="169"/>
    </row>
    <row r="212" spans="6:16" x14ac:dyDescent="0.25">
      <c r="P212" s="169"/>
    </row>
    <row r="214" spans="6:16" x14ac:dyDescent="0.25">
      <c r="O214" s="172"/>
    </row>
    <row r="223" spans="6:16" x14ac:dyDescent="0.25">
      <c r="F223" s="1"/>
      <c r="G223" s="1"/>
      <c r="H223" s="1"/>
      <c r="I223" s="1"/>
    </row>
    <row r="233" spans="6:9" x14ac:dyDescent="0.25">
      <c r="F233" s="1"/>
      <c r="G233" s="1"/>
      <c r="H233" s="1"/>
      <c r="I233" s="173"/>
    </row>
    <row r="234" spans="6:9" x14ac:dyDescent="0.25">
      <c r="F234" s="1"/>
      <c r="G234" s="1"/>
      <c r="H234" s="1"/>
      <c r="I234" s="173"/>
    </row>
    <row r="235" spans="6:9" x14ac:dyDescent="0.25">
      <c r="F235" s="1"/>
      <c r="G235" s="1"/>
      <c r="H235" s="1"/>
      <c r="I235" s="173"/>
    </row>
    <row r="236" spans="6:9" x14ac:dyDescent="0.25">
      <c r="F236" s="1"/>
      <c r="G236" s="1"/>
      <c r="H236" s="1"/>
      <c r="I236" s="173"/>
    </row>
    <row r="237" spans="6:9" x14ac:dyDescent="0.25">
      <c r="F237" s="119"/>
      <c r="G237" s="1"/>
      <c r="H237" s="1"/>
      <c r="I237" s="173"/>
    </row>
    <row r="238" spans="6:9" x14ac:dyDescent="0.25">
      <c r="F238" s="1"/>
      <c r="G238" s="1"/>
      <c r="H238" s="1"/>
      <c r="I238" s="173"/>
    </row>
    <row r="239" spans="6:9" x14ac:dyDescent="0.25">
      <c r="F239" s="1"/>
      <c r="G239" s="1"/>
      <c r="H239" s="1"/>
      <c r="I239" s="173"/>
    </row>
    <row r="240" spans="6:9" x14ac:dyDescent="0.25">
      <c r="F240" s="119"/>
      <c r="G240" s="1"/>
      <c r="H240" s="1"/>
      <c r="I240" s="173"/>
    </row>
    <row r="241" spans="6:9" x14ac:dyDescent="0.25">
      <c r="F241" s="1"/>
      <c r="G241" s="1"/>
      <c r="H241" s="1"/>
      <c r="I241" s="173"/>
    </row>
    <row r="242" spans="6:9" x14ac:dyDescent="0.25">
      <c r="F242" s="119"/>
      <c r="G242" s="1"/>
      <c r="H242" s="1"/>
      <c r="I242" s="173"/>
    </row>
  </sheetData>
  <mergeCells count="164">
    <mergeCell ref="D206:F206"/>
    <mergeCell ref="L206:N206"/>
    <mergeCell ref="D207:F207"/>
    <mergeCell ref="L207:N207"/>
    <mergeCell ref="Q194:Q196"/>
    <mergeCell ref="C195:C196"/>
    <mergeCell ref="D195:D196"/>
    <mergeCell ref="E195:E196"/>
    <mergeCell ref="K195:K196"/>
    <mergeCell ref="L195:L196"/>
    <mergeCell ref="M195:M196"/>
    <mergeCell ref="N195:N196"/>
    <mergeCell ref="O195:O196"/>
    <mergeCell ref="F191:I191"/>
    <mergeCell ref="F192:I192"/>
    <mergeCell ref="J192:P192"/>
    <mergeCell ref="F194:F196"/>
    <mergeCell ref="G194:G196"/>
    <mergeCell ref="I194:I196"/>
    <mergeCell ref="J194:J196"/>
    <mergeCell ref="N194:O194"/>
    <mergeCell ref="P194:P196"/>
    <mergeCell ref="D180:F180"/>
    <mergeCell ref="L180:N180"/>
    <mergeCell ref="D184:F184"/>
    <mergeCell ref="L184:N184"/>
    <mergeCell ref="D185:F185"/>
    <mergeCell ref="L185:N185"/>
    <mergeCell ref="Q162:Q164"/>
    <mergeCell ref="C163:C164"/>
    <mergeCell ref="D163:D164"/>
    <mergeCell ref="E163:E164"/>
    <mergeCell ref="K163:K164"/>
    <mergeCell ref="L163:L164"/>
    <mergeCell ref="M163:M164"/>
    <mergeCell ref="N163:N164"/>
    <mergeCell ref="O163:O164"/>
    <mergeCell ref="F160:I160"/>
    <mergeCell ref="J160:P160"/>
    <mergeCell ref="F161:I161"/>
    <mergeCell ref="J161:P161"/>
    <mergeCell ref="F162:F164"/>
    <mergeCell ref="G162:G164"/>
    <mergeCell ref="I162:I164"/>
    <mergeCell ref="J162:J164"/>
    <mergeCell ref="N162:O162"/>
    <mergeCell ref="P162:P164"/>
    <mergeCell ref="Q136:Q138"/>
    <mergeCell ref="C137:C138"/>
    <mergeCell ref="D137:D138"/>
    <mergeCell ref="E137:E138"/>
    <mergeCell ref="K137:K138"/>
    <mergeCell ref="L137:L138"/>
    <mergeCell ref="M137:M138"/>
    <mergeCell ref="N137:N138"/>
    <mergeCell ref="O137:O138"/>
    <mergeCell ref="F134:I134"/>
    <mergeCell ref="J134:P134"/>
    <mergeCell ref="F135:I135"/>
    <mergeCell ref="J135:P135"/>
    <mergeCell ref="F136:F138"/>
    <mergeCell ref="G136:G138"/>
    <mergeCell ref="I136:I138"/>
    <mergeCell ref="J136:J138"/>
    <mergeCell ref="N136:O136"/>
    <mergeCell ref="P136:P138"/>
    <mergeCell ref="J107:J109"/>
    <mergeCell ref="N107:O107"/>
    <mergeCell ref="P107:P109"/>
    <mergeCell ref="Q107:Q109"/>
    <mergeCell ref="K108:K109"/>
    <mergeCell ref="L108:L109"/>
    <mergeCell ref="M108:M109"/>
    <mergeCell ref="N108:N109"/>
    <mergeCell ref="O108:O109"/>
    <mergeCell ref="C107:C109"/>
    <mergeCell ref="D107:D109"/>
    <mergeCell ref="E107:E109"/>
    <mergeCell ref="F107:F109"/>
    <mergeCell ref="G107:G109"/>
    <mergeCell ref="I107:I109"/>
    <mergeCell ref="F103:I103"/>
    <mergeCell ref="J103:P103"/>
    <mergeCell ref="F104:I104"/>
    <mergeCell ref="F105:I105"/>
    <mergeCell ref="J105:P105"/>
    <mergeCell ref="F106:I106"/>
    <mergeCell ref="I78:I80"/>
    <mergeCell ref="J78:J80"/>
    <mergeCell ref="N78:O78"/>
    <mergeCell ref="P78:P80"/>
    <mergeCell ref="Q78:Q80"/>
    <mergeCell ref="K79:K80"/>
    <mergeCell ref="L79:L80"/>
    <mergeCell ref="M79:M80"/>
    <mergeCell ref="N79:N80"/>
    <mergeCell ref="O79:O80"/>
    <mergeCell ref="F74:I74"/>
    <mergeCell ref="F75:I75"/>
    <mergeCell ref="F76:I76"/>
    <mergeCell ref="J76:P76"/>
    <mergeCell ref="F77:I77"/>
    <mergeCell ref="C78:C80"/>
    <mergeCell ref="D78:D80"/>
    <mergeCell ref="E78:E80"/>
    <mergeCell ref="F78:F80"/>
    <mergeCell ref="G78:G80"/>
    <mergeCell ref="J51:J53"/>
    <mergeCell ref="N51:O51"/>
    <mergeCell ref="P51:P53"/>
    <mergeCell ref="Q51:Q53"/>
    <mergeCell ref="K52:K53"/>
    <mergeCell ref="L52:L53"/>
    <mergeCell ref="M52:M53"/>
    <mergeCell ref="N52:N53"/>
    <mergeCell ref="O52:O53"/>
    <mergeCell ref="F50:I50"/>
    <mergeCell ref="C51:C53"/>
    <mergeCell ref="D51:D53"/>
    <mergeCell ref="E51:E53"/>
    <mergeCell ref="F51:F53"/>
    <mergeCell ref="G51:G53"/>
    <mergeCell ref="I51:I53"/>
    <mergeCell ref="O31:O32"/>
    <mergeCell ref="P31:P32"/>
    <mergeCell ref="Q31:Q32"/>
    <mergeCell ref="F48:I48"/>
    <mergeCell ref="F49:I49"/>
    <mergeCell ref="J49:P49"/>
    <mergeCell ref="I31:I32"/>
    <mergeCell ref="J31:J32"/>
    <mergeCell ref="K31:K32"/>
    <mergeCell ref="L31:L32"/>
    <mergeCell ref="M31:M32"/>
    <mergeCell ref="N31:N32"/>
    <mergeCell ref="F28:I28"/>
    <mergeCell ref="F29:I29"/>
    <mergeCell ref="J29:P29"/>
    <mergeCell ref="F30:I30"/>
    <mergeCell ref="C31:C32"/>
    <mergeCell ref="D31:D32"/>
    <mergeCell ref="E31:E32"/>
    <mergeCell ref="F31:F32"/>
    <mergeCell ref="G31:G32"/>
    <mergeCell ref="H31:H32"/>
    <mergeCell ref="Q6:Q8"/>
    <mergeCell ref="C7:C8"/>
    <mergeCell ref="D7:D8"/>
    <mergeCell ref="E7:E8"/>
    <mergeCell ref="J7:J8"/>
    <mergeCell ref="K7:K8"/>
    <mergeCell ref="L7:L8"/>
    <mergeCell ref="M7:M8"/>
    <mergeCell ref="N7:N8"/>
    <mergeCell ref="O7:O8"/>
    <mergeCell ref="F4:I4"/>
    <mergeCell ref="J4:P4"/>
    <mergeCell ref="F5:I5"/>
    <mergeCell ref="J5:P5"/>
    <mergeCell ref="F6:F8"/>
    <mergeCell ref="G6:G8"/>
    <mergeCell ref="I6:I8"/>
    <mergeCell ref="N6:O6"/>
    <mergeCell ref="P6:P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01-15OCTUBRE</vt:lpstr>
      <vt:lpstr>15-31 OCTUBRE</vt:lpstr>
      <vt:lpstr>01-15 NOVIEMBRE</vt:lpstr>
      <vt:lpstr>15-30 NOVIEMBRE</vt:lpstr>
      <vt:lpstr>'01-15OCTUBRE'!Área_de_impresión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DIF_SDA</dc:creator>
  <cp:lastModifiedBy>Unidad de Transparencia San Diego de Alejandría</cp:lastModifiedBy>
  <cp:lastPrinted>2021-10-19T01:00:35Z</cp:lastPrinted>
  <dcterms:created xsi:type="dcterms:W3CDTF">2021-10-14T22:21:51Z</dcterms:created>
  <dcterms:modified xsi:type="dcterms:W3CDTF">2021-12-06T17:03:49Z</dcterms:modified>
</cp:coreProperties>
</file>