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8655" activeTab="3"/>
  </bookViews>
  <sheets>
    <sheet name="01-15OCTUBRE" sheetId="1" r:id="rId1"/>
    <sheet name="16-31OCTUBRE" sheetId="2" r:id="rId2"/>
    <sheet name="01-15NOVIEMBRE" sheetId="3" r:id="rId3"/>
    <sheet name="16-30NOVIEMBRE" sheetId="4" r:id="rId4"/>
  </sheets>
  <definedNames>
    <definedName name="_xlnm.Print_Area" localSheetId="2">'01-15NOVIEMBRE'!$A$1:$R$28</definedName>
    <definedName name="_xlnm.Print_Area" localSheetId="0">'01-15OCTUBRE'!$A$1:$R$28</definedName>
    <definedName name="_xlnm.Print_Area" localSheetId="3">'16-30NOVIEMBRE'!$A$1:$R$28</definedName>
    <definedName name="_xlnm.Print_Area" localSheetId="1">'16-31OCTUBRE'!$A$1:$R$28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4" l="1"/>
  <c r="N21" i="4"/>
  <c r="L21" i="4"/>
  <c r="K21" i="4"/>
  <c r="J21" i="4"/>
  <c r="Q20" i="4"/>
  <c r="M20" i="4"/>
  <c r="M19" i="4"/>
  <c r="Q19" i="4" s="1"/>
  <c r="P18" i="4"/>
  <c r="M18" i="4"/>
  <c r="Q18" i="4" s="1"/>
  <c r="P17" i="4"/>
  <c r="M17" i="4"/>
  <c r="Q17" i="4" s="1"/>
  <c r="P16" i="4"/>
  <c r="M16" i="4"/>
  <c r="Q16" i="4" s="1"/>
  <c r="P15" i="4"/>
  <c r="M15" i="4"/>
  <c r="Q15" i="4" s="1"/>
  <c r="P14" i="4"/>
  <c r="M14" i="4"/>
  <c r="Q14" i="4" s="1"/>
  <c r="P13" i="4"/>
  <c r="M13" i="4"/>
  <c r="Q13" i="4" s="1"/>
  <c r="P12" i="4"/>
  <c r="M12" i="4"/>
  <c r="Q12" i="4" s="1"/>
  <c r="P11" i="4"/>
  <c r="M11" i="4"/>
  <c r="Q11" i="4" s="1"/>
  <c r="P10" i="4"/>
  <c r="M10" i="4"/>
  <c r="Q10" i="4" s="1"/>
  <c r="P9" i="4"/>
  <c r="P21" i="4" s="1"/>
  <c r="M9" i="4"/>
  <c r="Q9" i="4" s="1"/>
  <c r="M8" i="4"/>
  <c r="P18" i="3"/>
  <c r="O21" i="3"/>
  <c r="N21" i="3"/>
  <c r="L21" i="3"/>
  <c r="K21" i="3"/>
  <c r="J21" i="3"/>
  <c r="M20" i="3"/>
  <c r="Q20" i="3" s="1"/>
  <c r="M19" i="3"/>
  <c r="Q19" i="3" s="1"/>
  <c r="M18" i="3"/>
  <c r="Q18" i="3" s="1"/>
  <c r="P17" i="3"/>
  <c r="M17" i="3"/>
  <c r="Q17" i="3" s="1"/>
  <c r="P16" i="3"/>
  <c r="M16" i="3"/>
  <c r="Q16" i="3" s="1"/>
  <c r="P15" i="3"/>
  <c r="M15" i="3"/>
  <c r="Q15" i="3" s="1"/>
  <c r="P14" i="3"/>
  <c r="M14" i="3"/>
  <c r="Q14" i="3" s="1"/>
  <c r="P13" i="3"/>
  <c r="M13" i="3"/>
  <c r="Q13" i="3" s="1"/>
  <c r="P12" i="3"/>
  <c r="M12" i="3"/>
  <c r="Q12" i="3" s="1"/>
  <c r="P11" i="3"/>
  <c r="M11" i="3"/>
  <c r="Q11" i="3" s="1"/>
  <c r="P10" i="3"/>
  <c r="M10" i="3"/>
  <c r="Q10" i="3" s="1"/>
  <c r="P9" i="3"/>
  <c r="M9" i="3"/>
  <c r="Q9" i="3" s="1"/>
  <c r="M8" i="3"/>
  <c r="O21" i="2"/>
  <c r="N21" i="2"/>
  <c r="L21" i="2"/>
  <c r="K21" i="2"/>
  <c r="J21" i="2"/>
  <c r="M20" i="2"/>
  <c r="Q20" i="2" s="1"/>
  <c r="M19" i="2"/>
  <c r="Q19" i="2" s="1"/>
  <c r="P18" i="2"/>
  <c r="M18" i="2"/>
  <c r="Q18" i="2" s="1"/>
  <c r="P17" i="2"/>
  <c r="M17" i="2"/>
  <c r="Q17" i="2" s="1"/>
  <c r="P16" i="2"/>
  <c r="M16" i="2"/>
  <c r="Q16" i="2" s="1"/>
  <c r="P15" i="2"/>
  <c r="M15" i="2"/>
  <c r="Q15" i="2" s="1"/>
  <c r="P14" i="2"/>
  <c r="M14" i="2"/>
  <c r="Q14" i="2" s="1"/>
  <c r="P13" i="2"/>
  <c r="M13" i="2"/>
  <c r="Q13" i="2" s="1"/>
  <c r="P12" i="2"/>
  <c r="M12" i="2"/>
  <c r="Q12" i="2" s="1"/>
  <c r="P11" i="2"/>
  <c r="M11" i="2"/>
  <c r="Q11" i="2" s="1"/>
  <c r="P10" i="2"/>
  <c r="M10" i="2"/>
  <c r="Q10" i="2" s="1"/>
  <c r="P9" i="2"/>
  <c r="P21" i="2" s="1"/>
  <c r="M9" i="2"/>
  <c r="Q9" i="2" s="1"/>
  <c r="M8" i="2"/>
  <c r="O21" i="1"/>
  <c r="L21" i="1"/>
  <c r="K21" i="1"/>
  <c r="J21" i="1"/>
  <c r="P17" i="1"/>
  <c r="P18" i="1"/>
  <c r="M17" i="1"/>
  <c r="Q17" i="1" s="1"/>
  <c r="M18" i="1"/>
  <c r="Q18" i="1" s="1"/>
  <c r="P9" i="1"/>
  <c r="N21" i="1"/>
  <c r="M20" i="1"/>
  <c r="Q20" i="1" s="1"/>
  <c r="M19" i="1"/>
  <c r="Q19" i="1" s="1"/>
  <c r="P16" i="1"/>
  <c r="M16" i="1"/>
  <c r="P15" i="1"/>
  <c r="M15" i="1"/>
  <c r="P14" i="1"/>
  <c r="M14" i="1"/>
  <c r="P13" i="1"/>
  <c r="M13" i="1"/>
  <c r="P12" i="1"/>
  <c r="M12" i="1"/>
  <c r="P11" i="1"/>
  <c r="M11" i="1"/>
  <c r="M10" i="1"/>
  <c r="P10" i="1"/>
  <c r="M9" i="1"/>
  <c r="M8" i="1"/>
  <c r="M21" i="1" l="1"/>
  <c r="P21" i="1"/>
  <c r="Q11" i="1"/>
  <c r="Q12" i="1"/>
  <c r="Q16" i="1"/>
  <c r="P21" i="3"/>
  <c r="M21" i="4"/>
  <c r="Q8" i="4"/>
  <c r="Q21" i="4" s="1"/>
  <c r="M21" i="3"/>
  <c r="Q8" i="3"/>
  <c r="Q21" i="3" s="1"/>
  <c r="M21" i="2"/>
  <c r="Q8" i="2"/>
  <c r="Q21" i="2" s="1"/>
  <c r="Q10" i="1"/>
  <c r="Q9" i="1"/>
  <c r="Q13" i="1"/>
  <c r="Q14" i="1"/>
  <c r="Q15" i="1"/>
  <c r="Q8" i="1"/>
  <c r="Q21" i="1" l="1"/>
</calcChain>
</file>

<file path=xl/sharedStrings.xml><?xml version="1.0" encoding="utf-8"?>
<sst xmlns="http://schemas.openxmlformats.org/spreadsheetml/2006/main" count="224" uniqueCount="49">
  <si>
    <t>H. AYUNTAMIENTO CONSTITUCIONAL DE</t>
  </si>
  <si>
    <t>NOMINAS DE SEGURIDAD PUBLICA</t>
  </si>
  <si>
    <t>SAN DIEGO DE ALEJANDRIA, JALISCO</t>
  </si>
  <si>
    <t>CAPITULO</t>
  </si>
  <si>
    <t>CONCEPTO</t>
  </si>
  <si>
    <t>PARTIDA</t>
  </si>
  <si>
    <t>NOMBRE</t>
  </si>
  <si>
    <t>NOMBRAMIENTO</t>
  </si>
  <si>
    <t>CURP</t>
  </si>
  <si>
    <t>DIAS LABORADOS</t>
  </si>
  <si>
    <t>PERCEPCIONES</t>
  </si>
  <si>
    <t>RETENCIONES</t>
  </si>
  <si>
    <t>NETO A PAGAR</t>
  </si>
  <si>
    <t>FIRMA DE RECIBIDO</t>
  </si>
  <si>
    <t>SUELDO QUINCENAL</t>
  </si>
  <si>
    <t>SUBSIDIO AL EMPLEO</t>
  </si>
  <si>
    <t>APOYO PARA DESPENSA</t>
  </si>
  <si>
    <t>TOTAL</t>
  </si>
  <si>
    <t>ABONOS A PRESTAMOS</t>
  </si>
  <si>
    <t>ISR A RETENER</t>
  </si>
  <si>
    <t>TOTAL RETENCIONES</t>
  </si>
  <si>
    <t>Director</t>
  </si>
  <si>
    <t>Comandante</t>
  </si>
  <si>
    <t>Policía de línea</t>
  </si>
  <si>
    <t>Cordinador de Prevención del Delito</t>
  </si>
  <si>
    <t>Juez Municipal</t>
  </si>
  <si>
    <t>Intendente</t>
  </si>
  <si>
    <t>TOTALES</t>
  </si>
  <si>
    <t>AUTORIZA</t>
  </si>
  <si>
    <t>Vo. Bo.</t>
  </si>
  <si>
    <t>PRESIDENTE MUNICIPAL</t>
  </si>
  <si>
    <t>DEL 01 AL 15 DE OCTUBRE 2021</t>
  </si>
  <si>
    <t>RFC</t>
  </si>
  <si>
    <t>Lic. José de Jesús Sánchez González</t>
  </si>
  <si>
    <t>Lic. Maria Cruz  Rojas Cabrera</t>
  </si>
  <si>
    <t>SINDICO MUNICIPAL</t>
  </si>
  <si>
    <t>DEL 16 AL 31 DE OCTUBRE 2021</t>
  </si>
  <si>
    <t>DEL 01 AL 15 DE NOVIEMBRE 2021</t>
  </si>
  <si>
    <t>DEL 16 AL 30 DE NOVIEMBRE 2021</t>
  </si>
  <si>
    <t>**********************************</t>
  </si>
  <si>
    <t>***********************************</t>
  </si>
  <si>
    <t>*********************************</t>
  </si>
  <si>
    <t>********************************</t>
  </si>
  <si>
    <t>*******************************</t>
  </si>
  <si>
    <t>******************************</t>
  </si>
  <si>
    <t>*****************************</t>
  </si>
  <si>
    <t>****************************</t>
  </si>
  <si>
    <t>***************************</t>
  </si>
  <si>
    <t>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</si>
</sst>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Font="1" applyFill="1" applyBorder="1"/>
    <xf numFmtId="0" fontId="1" fillId="0" borderId="7" xfId="1" applyFill="1" applyBorder="1" applyAlignment="1">
      <alignment horizontal="center"/>
    </xf>
    <xf numFmtId="43" fontId="1" fillId="0" borderId="7" xfId="1" applyNumberFormat="1" applyFont="1" applyBorder="1"/>
    <xf numFmtId="2" fontId="1" fillId="0" borderId="7" xfId="1" applyNumberFormat="1" applyFont="1" applyBorder="1"/>
    <xf numFmtId="43" fontId="1" fillId="0" borderId="7" xfId="2" applyFont="1" applyBorder="1"/>
    <xf numFmtId="43" fontId="1" fillId="0" borderId="7" xfId="2" applyFont="1" applyFill="1" applyBorder="1"/>
    <xf numFmtId="43" fontId="1" fillId="0" borderId="7" xfId="2" applyNumberFormat="1" applyFont="1" applyFill="1" applyBorder="1"/>
    <xf numFmtId="43" fontId="4" fillId="0" borderId="7" xfId="1" applyNumberFormat="1" applyFont="1" applyBorder="1"/>
    <xf numFmtId="0" fontId="1" fillId="2" borderId="7" xfId="1" applyFont="1" applyFill="1" applyBorder="1"/>
    <xf numFmtId="0" fontId="1" fillId="0" borderId="7" xfId="1" applyFont="1" applyBorder="1" applyAlignment="1">
      <alignment horizontal="center"/>
    </xf>
    <xf numFmtId="43" fontId="1" fillId="0" borderId="7" xfId="1" applyNumberFormat="1" applyBorder="1"/>
    <xf numFmtId="43" fontId="1" fillId="0" borderId="7" xfId="1" applyNumberFormat="1" applyFill="1" applyBorder="1"/>
    <xf numFmtId="0" fontId="1" fillId="0" borderId="7" xfId="1" applyFont="1" applyFill="1" applyBorder="1" applyAlignment="1">
      <alignment horizontal="left"/>
    </xf>
    <xf numFmtId="0" fontId="1" fillId="0" borderId="7" xfId="3" applyNumberFormat="1" applyFont="1" applyBorder="1" applyAlignment="1">
      <alignment horizontal="center"/>
    </xf>
    <xf numFmtId="43" fontId="1" fillId="0" borderId="7" xfId="3" applyFont="1" applyBorder="1"/>
    <xf numFmtId="2" fontId="1" fillId="0" borderId="7" xfId="0" applyNumberFormat="1" applyFont="1" applyBorder="1"/>
    <xf numFmtId="43" fontId="1" fillId="0" borderId="7" xfId="3" applyNumberFormat="1" applyFont="1" applyFill="1" applyBorder="1"/>
    <xf numFmtId="43" fontId="3" fillId="0" borderId="7" xfId="1" applyNumberFormat="1" applyFont="1" applyFill="1" applyBorder="1" applyAlignment="1">
      <alignment horizontal="center"/>
    </xf>
    <xf numFmtId="0" fontId="1" fillId="0" borderId="7" xfId="1" applyFont="1" applyBorder="1"/>
    <xf numFmtId="0" fontId="1" fillId="3" borderId="7" xfId="1" applyFill="1" applyBorder="1"/>
    <xf numFmtId="0" fontId="9" fillId="3" borderId="7" xfId="1" applyFont="1" applyFill="1" applyBorder="1" applyAlignment="1">
      <alignment horizontal="center"/>
    </xf>
    <xf numFmtId="43" fontId="9" fillId="3" borderId="7" xfId="0" applyNumberFormat="1" applyFont="1" applyFill="1" applyBorder="1"/>
    <xf numFmtId="0" fontId="1" fillId="4" borderId="0" xfId="1" applyFill="1" applyBorder="1"/>
    <xf numFmtId="0" fontId="1" fillId="0" borderId="0" xfId="1" applyFill="1" applyBorder="1"/>
    <xf numFmtId="43" fontId="9" fillId="4" borderId="0" xfId="1" applyNumberFormat="1" applyFont="1" applyFill="1" applyBorder="1" applyAlignment="1">
      <alignment horizontal="center"/>
    </xf>
    <xf numFmtId="43" fontId="1" fillId="4" borderId="0" xfId="1" applyNumberFormat="1" applyFill="1" applyBorder="1"/>
    <xf numFmtId="0" fontId="9" fillId="4" borderId="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" fillId="0" borderId="7" xfId="1" applyFont="1" applyFill="1" applyBorder="1" applyAlignment="1">
      <alignment wrapText="1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4" fillId="0" borderId="0" xfId="1" applyFont="1"/>
    <xf numFmtId="0" fontId="1" fillId="4" borderId="0" xfId="1" applyFill="1"/>
    <xf numFmtId="0" fontId="1" fillId="0" borderId="7" xfId="0" applyFont="1" applyBorder="1" applyAlignment="1">
      <alignment horizontal="left"/>
    </xf>
    <xf numFmtId="0" fontId="12" fillId="0" borderId="7" xfId="0" applyFont="1" applyFill="1" applyBorder="1"/>
    <xf numFmtId="0" fontId="12" fillId="0" borderId="7" xfId="0" applyFont="1" applyBorder="1"/>
    <xf numFmtId="0" fontId="1" fillId="0" borderId="0" xfId="1"/>
    <xf numFmtId="43" fontId="9" fillId="4" borderId="0" xfId="1" applyNumberFormat="1" applyFont="1" applyFill="1" applyAlignment="1">
      <alignment horizontal="center"/>
    </xf>
    <xf numFmtId="43" fontId="1" fillId="4" borderId="0" xfId="1" applyNumberFormat="1" applyFill="1"/>
    <xf numFmtId="43" fontId="11" fillId="4" borderId="0" xfId="1" applyNumberFormat="1" applyFont="1" applyFill="1" applyAlignment="1">
      <alignment horizontal="center"/>
    </xf>
    <xf numFmtId="0" fontId="9" fillId="4" borderId="0" xfId="1" applyFont="1" applyFill="1" applyBorder="1" applyAlignment="1">
      <alignment horizontal="center"/>
    </xf>
    <xf numFmtId="43" fontId="9" fillId="4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43" fontId="9" fillId="4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43" fontId="9" fillId="4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43" fontId="9" fillId="4" borderId="0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</cellXfs>
  <cellStyles count="4">
    <cellStyle name="Millares 2 2" xfId="3"/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38102</xdr:rowOff>
    </xdr:from>
    <xdr:to>
      <xdr:col>4</xdr:col>
      <xdr:colOff>428625</xdr:colOff>
      <xdr:row>3</xdr:row>
      <xdr:rowOff>161925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2"/>
          <a:ext cx="2247900" cy="85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38102</xdr:rowOff>
    </xdr:from>
    <xdr:to>
      <xdr:col>4</xdr:col>
      <xdr:colOff>866775</xdr:colOff>
      <xdr:row>3</xdr:row>
      <xdr:rowOff>161925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2"/>
          <a:ext cx="2247900" cy="85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38102</xdr:rowOff>
    </xdr:from>
    <xdr:to>
      <xdr:col>4</xdr:col>
      <xdr:colOff>838200</xdr:colOff>
      <xdr:row>3</xdr:row>
      <xdr:rowOff>161925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2"/>
          <a:ext cx="2657475" cy="85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38102</xdr:rowOff>
    </xdr:from>
    <xdr:to>
      <xdr:col>4</xdr:col>
      <xdr:colOff>571500</xdr:colOff>
      <xdr:row>3</xdr:row>
      <xdr:rowOff>161925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969D4C-4544-4761-BCF5-04B15B9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38102"/>
          <a:ext cx="2390774" cy="85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opLeftCell="A6" workbookViewId="0">
      <selection activeCell="G23" sqref="G23"/>
    </sheetView>
  </sheetViews>
  <sheetFormatPr baseColWidth="10" defaultRowHeight="15" x14ac:dyDescent="0.25"/>
  <cols>
    <col min="1" max="1" width="2.28515625" customWidth="1"/>
    <col min="2" max="2" width="9" customWidth="1"/>
    <col min="3" max="3" width="9.5703125" customWidth="1"/>
    <col min="4" max="4" width="9.140625" customWidth="1"/>
    <col min="5" max="5" width="30.85546875" customWidth="1"/>
    <col min="6" max="6" width="16.140625" customWidth="1"/>
    <col min="7" max="7" width="15.7109375" bestFit="1" customWidth="1"/>
    <col min="8" max="8" width="22.140625" customWidth="1"/>
    <col min="9" max="9" width="10.42578125" customWidth="1"/>
    <col min="10" max="10" width="10.28515625" customWidth="1"/>
    <col min="11" max="11" width="9.7109375" customWidth="1"/>
    <col min="13" max="13" width="10.28515625" customWidth="1"/>
    <col min="14" max="14" width="10.5703125" customWidth="1"/>
    <col min="15" max="15" width="10.28515625" customWidth="1"/>
    <col min="17" max="17" width="10.5703125" customWidth="1"/>
    <col min="18" max="18" width="43.28515625" customWidth="1"/>
  </cols>
  <sheetData>
    <row r="1" spans="2:18" ht="20.25" x14ac:dyDescent="0.3">
      <c r="B1" s="1"/>
      <c r="C1" s="2"/>
      <c r="D1" s="3"/>
      <c r="E1" s="59" t="s">
        <v>0</v>
      </c>
      <c r="F1" s="59"/>
      <c r="G1" s="59"/>
      <c r="H1" s="59"/>
      <c r="I1" s="3"/>
      <c r="J1" s="60" t="s">
        <v>1</v>
      </c>
      <c r="K1" s="60"/>
      <c r="L1" s="60"/>
      <c r="M1" s="60"/>
      <c r="N1" s="60"/>
      <c r="O1" s="3"/>
      <c r="P1" s="3"/>
      <c r="Q1" s="3"/>
      <c r="R1" s="3"/>
    </row>
    <row r="2" spans="2:18" ht="18.75" x14ac:dyDescent="0.3">
      <c r="B2" s="4"/>
      <c r="C2" s="5"/>
      <c r="D2" s="3"/>
      <c r="E2" s="59" t="s">
        <v>2</v>
      </c>
      <c r="F2" s="59"/>
      <c r="G2" s="59"/>
      <c r="H2" s="59"/>
      <c r="I2" s="3"/>
      <c r="J2" s="59" t="s">
        <v>31</v>
      </c>
      <c r="K2" s="59"/>
      <c r="L2" s="59"/>
      <c r="M2" s="59"/>
      <c r="N2" s="59"/>
      <c r="O2" s="3"/>
      <c r="P2" s="3"/>
      <c r="Q2" s="3"/>
      <c r="R2" s="3"/>
    </row>
    <row r="3" spans="2:18" ht="18.75" x14ac:dyDescent="0.3">
      <c r="B3" s="4"/>
      <c r="C3" s="5"/>
      <c r="D3" s="3"/>
      <c r="E3" s="6"/>
      <c r="F3" s="6"/>
      <c r="G3" s="40"/>
      <c r="H3" s="6"/>
      <c r="I3" s="3"/>
      <c r="J3" s="6"/>
      <c r="K3" s="6"/>
      <c r="L3" s="6"/>
      <c r="M3" s="6"/>
      <c r="N3" s="6"/>
      <c r="O3" s="3"/>
      <c r="P3" s="3"/>
      <c r="Q3" s="3"/>
      <c r="R3" s="3"/>
    </row>
    <row r="4" spans="2:18" x14ac:dyDescent="0.25">
      <c r="B4" s="3"/>
      <c r="C4" s="3"/>
      <c r="D4" s="3"/>
      <c r="E4" s="3"/>
      <c r="F4" s="3"/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5">
      <c r="B5" s="61" t="s">
        <v>3</v>
      </c>
      <c r="C5" s="61" t="s">
        <v>4</v>
      </c>
      <c r="D5" s="61" t="s">
        <v>5</v>
      </c>
      <c r="E5" s="64" t="s">
        <v>6</v>
      </c>
      <c r="F5" s="67" t="s">
        <v>7</v>
      </c>
      <c r="G5" s="83" t="s">
        <v>32</v>
      </c>
      <c r="H5" s="70" t="s">
        <v>8</v>
      </c>
      <c r="I5" s="61" t="s">
        <v>9</v>
      </c>
      <c r="J5" s="86" t="s">
        <v>10</v>
      </c>
      <c r="K5" s="87"/>
      <c r="L5" s="87"/>
      <c r="M5" s="88"/>
      <c r="N5" s="89" t="s">
        <v>11</v>
      </c>
      <c r="O5" s="90"/>
      <c r="P5" s="91"/>
      <c r="Q5" s="61" t="s">
        <v>12</v>
      </c>
      <c r="R5" s="73" t="s">
        <v>13</v>
      </c>
    </row>
    <row r="6" spans="2:18" x14ac:dyDescent="0.25">
      <c r="B6" s="62"/>
      <c r="C6" s="62"/>
      <c r="D6" s="62"/>
      <c r="E6" s="65"/>
      <c r="F6" s="68"/>
      <c r="G6" s="84"/>
      <c r="H6" s="71"/>
      <c r="I6" s="62"/>
      <c r="J6" s="61" t="s">
        <v>14</v>
      </c>
      <c r="K6" s="61" t="s">
        <v>15</v>
      </c>
      <c r="L6" s="61" t="s">
        <v>16</v>
      </c>
      <c r="M6" s="76" t="s">
        <v>17</v>
      </c>
      <c r="N6" s="61" t="s">
        <v>18</v>
      </c>
      <c r="O6" s="61" t="s">
        <v>19</v>
      </c>
      <c r="P6" s="67" t="s">
        <v>20</v>
      </c>
      <c r="Q6" s="62"/>
      <c r="R6" s="74"/>
    </row>
    <row r="7" spans="2:18" x14ac:dyDescent="0.25">
      <c r="B7" s="63"/>
      <c r="C7" s="63"/>
      <c r="D7" s="63"/>
      <c r="E7" s="66"/>
      <c r="F7" s="69"/>
      <c r="G7" s="85"/>
      <c r="H7" s="72"/>
      <c r="I7" s="63"/>
      <c r="J7" s="63"/>
      <c r="K7" s="63"/>
      <c r="L7" s="63"/>
      <c r="M7" s="77"/>
      <c r="N7" s="63"/>
      <c r="O7" s="63"/>
      <c r="P7" s="69"/>
      <c r="Q7" s="63"/>
      <c r="R7" s="75"/>
    </row>
    <row r="8" spans="2:18" ht="39.950000000000003" customHeight="1" x14ac:dyDescent="0.25">
      <c r="B8" s="7">
        <v>1000</v>
      </c>
      <c r="C8" s="7">
        <v>1100</v>
      </c>
      <c r="D8" s="7">
        <v>113</v>
      </c>
      <c r="E8" s="8" t="s">
        <v>39</v>
      </c>
      <c r="F8" s="8" t="s">
        <v>21</v>
      </c>
      <c r="G8" s="44"/>
      <c r="H8" s="8"/>
      <c r="I8" s="9">
        <v>15</v>
      </c>
      <c r="J8" s="10">
        <v>10342</v>
      </c>
      <c r="K8" s="11">
        <v>0</v>
      </c>
      <c r="L8" s="11">
        <v>150</v>
      </c>
      <c r="M8" s="12">
        <f>J8+K8+L8</f>
        <v>10492</v>
      </c>
      <c r="N8" s="13">
        <v>0</v>
      </c>
      <c r="O8" s="12">
        <v>1498</v>
      </c>
      <c r="P8" s="12">
        <v>1498</v>
      </c>
      <c r="Q8" s="14">
        <f>M8-P8</f>
        <v>8994</v>
      </c>
      <c r="R8" s="15"/>
    </row>
    <row r="9" spans="2:18" ht="39.950000000000003" customHeight="1" x14ac:dyDescent="0.25">
      <c r="B9" s="7">
        <v>1000</v>
      </c>
      <c r="C9" s="7">
        <v>1100</v>
      </c>
      <c r="D9" s="7">
        <v>113</v>
      </c>
      <c r="E9" s="8" t="s">
        <v>39</v>
      </c>
      <c r="F9" s="8" t="s">
        <v>22</v>
      </c>
      <c r="G9" s="45"/>
      <c r="H9" s="8"/>
      <c r="I9" s="9">
        <v>15</v>
      </c>
      <c r="J9" s="10">
        <v>5673</v>
      </c>
      <c r="K9" s="11">
        <v>0</v>
      </c>
      <c r="L9" s="11">
        <v>150</v>
      </c>
      <c r="M9" s="12">
        <f>J9+K9+L9</f>
        <v>5823</v>
      </c>
      <c r="N9" s="12"/>
      <c r="O9" s="12">
        <v>533</v>
      </c>
      <c r="P9" s="12">
        <f>O9</f>
        <v>533</v>
      </c>
      <c r="Q9" s="14">
        <f>SUM(M9-P10)</f>
        <v>5290</v>
      </c>
      <c r="R9" s="15"/>
    </row>
    <row r="10" spans="2:18" ht="39.950000000000003" customHeight="1" x14ac:dyDescent="0.25">
      <c r="B10" s="7">
        <v>1000</v>
      </c>
      <c r="C10" s="7">
        <v>1100</v>
      </c>
      <c r="D10" s="7">
        <v>113</v>
      </c>
      <c r="E10" s="16" t="s">
        <v>40</v>
      </c>
      <c r="F10" s="26" t="s">
        <v>22</v>
      </c>
      <c r="G10" s="45"/>
      <c r="H10" s="26"/>
      <c r="I10" s="9">
        <v>15</v>
      </c>
      <c r="J10" s="10">
        <v>5673</v>
      </c>
      <c r="K10" s="11">
        <v>0</v>
      </c>
      <c r="L10" s="11">
        <v>150</v>
      </c>
      <c r="M10" s="12">
        <f t="shared" ref="M10:M20" si="0">J10+K10+L10</f>
        <v>5823</v>
      </c>
      <c r="N10" s="12"/>
      <c r="O10" s="12">
        <v>533</v>
      </c>
      <c r="P10" s="12">
        <f>O10</f>
        <v>533</v>
      </c>
      <c r="Q10" s="14">
        <f>SUM(M10-P10)</f>
        <v>5290</v>
      </c>
      <c r="R10" s="15"/>
    </row>
    <row r="11" spans="2:18" ht="39.950000000000003" customHeight="1" x14ac:dyDescent="0.25">
      <c r="B11" s="17">
        <v>1000</v>
      </c>
      <c r="C11" s="7">
        <v>1100</v>
      </c>
      <c r="D11" s="9">
        <v>113</v>
      </c>
      <c r="E11" s="16" t="s">
        <v>40</v>
      </c>
      <c r="F11" s="8" t="s">
        <v>23</v>
      </c>
      <c r="G11" s="45"/>
      <c r="H11" s="8"/>
      <c r="I11" s="9">
        <v>15</v>
      </c>
      <c r="J11" s="12">
        <v>4412</v>
      </c>
      <c r="K11" s="11">
        <v>0</v>
      </c>
      <c r="L11" s="11">
        <v>150</v>
      </c>
      <c r="M11" s="12">
        <f t="shared" si="0"/>
        <v>4562</v>
      </c>
      <c r="N11" s="12"/>
      <c r="O11" s="12">
        <v>345</v>
      </c>
      <c r="P11" s="12">
        <f t="shared" ref="P11:P18" si="1">O11</f>
        <v>345</v>
      </c>
      <c r="Q11" s="14">
        <f>SUM(M11-P11)</f>
        <v>4217</v>
      </c>
      <c r="R11" s="15"/>
    </row>
    <row r="12" spans="2:18" ht="39.950000000000003" customHeight="1" x14ac:dyDescent="0.25">
      <c r="B12" s="17">
        <v>1000</v>
      </c>
      <c r="C12" s="7">
        <v>1100</v>
      </c>
      <c r="D12" s="7">
        <v>113</v>
      </c>
      <c r="E12" s="36" t="s">
        <v>40</v>
      </c>
      <c r="F12" s="8" t="s">
        <v>23</v>
      </c>
      <c r="G12" s="36"/>
      <c r="H12" s="36"/>
      <c r="I12" s="9">
        <v>15</v>
      </c>
      <c r="J12" s="12">
        <v>4412</v>
      </c>
      <c r="K12" s="11">
        <v>0</v>
      </c>
      <c r="L12" s="11">
        <v>150</v>
      </c>
      <c r="M12" s="12">
        <f t="shared" si="0"/>
        <v>4562</v>
      </c>
      <c r="N12" s="12"/>
      <c r="O12" s="12">
        <v>345</v>
      </c>
      <c r="P12" s="12">
        <f t="shared" si="1"/>
        <v>345</v>
      </c>
      <c r="Q12" s="14">
        <f t="shared" ref="Q12:Q18" si="2">SUM(M12-P12)</f>
        <v>4217</v>
      </c>
      <c r="R12" s="15"/>
    </row>
    <row r="13" spans="2:18" ht="39.950000000000003" customHeight="1" x14ac:dyDescent="0.25">
      <c r="B13" s="7">
        <v>1000</v>
      </c>
      <c r="C13" s="7">
        <v>1100</v>
      </c>
      <c r="D13" s="7">
        <v>113</v>
      </c>
      <c r="E13" s="36" t="s">
        <v>40</v>
      </c>
      <c r="F13" s="8" t="s">
        <v>23</v>
      </c>
      <c r="G13" s="36"/>
      <c r="H13" s="36"/>
      <c r="I13" s="9">
        <v>15</v>
      </c>
      <c r="J13" s="12">
        <v>4412</v>
      </c>
      <c r="K13" s="11">
        <v>0</v>
      </c>
      <c r="L13" s="11">
        <v>150</v>
      </c>
      <c r="M13" s="12">
        <f t="shared" si="0"/>
        <v>4562</v>
      </c>
      <c r="N13" s="12"/>
      <c r="O13" s="12">
        <v>345</v>
      </c>
      <c r="P13" s="12">
        <f t="shared" si="1"/>
        <v>345</v>
      </c>
      <c r="Q13" s="14">
        <f t="shared" si="2"/>
        <v>4217</v>
      </c>
      <c r="R13" s="18"/>
    </row>
    <row r="14" spans="2:18" ht="39.950000000000003" customHeight="1" x14ac:dyDescent="0.25">
      <c r="B14" s="9">
        <v>1000</v>
      </c>
      <c r="C14" s="9">
        <v>1100</v>
      </c>
      <c r="D14" s="9">
        <v>113</v>
      </c>
      <c r="E14" s="36" t="s">
        <v>39</v>
      </c>
      <c r="F14" s="8" t="s">
        <v>23</v>
      </c>
      <c r="G14" s="36"/>
      <c r="H14" s="36"/>
      <c r="I14" s="9">
        <v>15</v>
      </c>
      <c r="J14" s="12">
        <v>4412</v>
      </c>
      <c r="K14" s="11">
        <v>0</v>
      </c>
      <c r="L14" s="11">
        <v>150</v>
      </c>
      <c r="M14" s="12">
        <f t="shared" si="0"/>
        <v>4562</v>
      </c>
      <c r="N14" s="12"/>
      <c r="O14" s="12">
        <v>345</v>
      </c>
      <c r="P14" s="12">
        <f t="shared" si="1"/>
        <v>345</v>
      </c>
      <c r="Q14" s="14">
        <f t="shared" si="2"/>
        <v>4217</v>
      </c>
      <c r="R14" s="19"/>
    </row>
    <row r="15" spans="2:18" ht="39.950000000000003" customHeight="1" x14ac:dyDescent="0.25">
      <c r="B15" s="7">
        <v>1000</v>
      </c>
      <c r="C15" s="7">
        <v>1100</v>
      </c>
      <c r="D15" s="7">
        <v>113</v>
      </c>
      <c r="E15" s="16" t="s">
        <v>39</v>
      </c>
      <c r="F15" s="8" t="s">
        <v>23</v>
      </c>
      <c r="G15" s="45"/>
      <c r="H15" s="8"/>
      <c r="I15" s="9">
        <v>15</v>
      </c>
      <c r="J15" s="12">
        <v>4412</v>
      </c>
      <c r="K15" s="11">
        <v>0</v>
      </c>
      <c r="L15" s="11">
        <v>150</v>
      </c>
      <c r="M15" s="12">
        <f t="shared" si="0"/>
        <v>4562</v>
      </c>
      <c r="N15" s="12"/>
      <c r="O15" s="12">
        <v>345</v>
      </c>
      <c r="P15" s="12">
        <f t="shared" si="1"/>
        <v>345</v>
      </c>
      <c r="Q15" s="14">
        <f t="shared" si="2"/>
        <v>4217</v>
      </c>
      <c r="R15" s="18"/>
    </row>
    <row r="16" spans="2:18" ht="39.950000000000003" customHeight="1" x14ac:dyDescent="0.25">
      <c r="B16" s="7">
        <v>1000</v>
      </c>
      <c r="C16" s="7">
        <v>1100</v>
      </c>
      <c r="D16" s="7">
        <v>113</v>
      </c>
      <c r="E16" s="36" t="s">
        <v>39</v>
      </c>
      <c r="F16" s="37" t="s">
        <v>24</v>
      </c>
      <c r="G16" s="43"/>
      <c r="H16" s="36"/>
      <c r="I16" s="9">
        <v>15</v>
      </c>
      <c r="J16" s="12">
        <v>4412</v>
      </c>
      <c r="K16" s="11">
        <v>0</v>
      </c>
      <c r="L16" s="11">
        <v>150</v>
      </c>
      <c r="M16" s="12">
        <f t="shared" si="0"/>
        <v>4562</v>
      </c>
      <c r="N16" s="12"/>
      <c r="O16" s="12">
        <v>345</v>
      </c>
      <c r="P16" s="12">
        <f t="shared" si="1"/>
        <v>345</v>
      </c>
      <c r="Q16" s="14">
        <f t="shared" si="2"/>
        <v>4217</v>
      </c>
      <c r="R16" s="18"/>
    </row>
    <row r="17" spans="2:18" ht="39.950000000000003" customHeight="1" x14ac:dyDescent="0.25">
      <c r="B17" s="9">
        <v>1000</v>
      </c>
      <c r="C17" s="7">
        <v>1100</v>
      </c>
      <c r="D17" s="7">
        <v>113</v>
      </c>
      <c r="E17" s="36" t="s">
        <v>40</v>
      </c>
      <c r="F17" s="37" t="s">
        <v>23</v>
      </c>
      <c r="G17" s="36"/>
      <c r="H17" s="36"/>
      <c r="I17" s="9">
        <v>15</v>
      </c>
      <c r="J17" s="12">
        <v>4412</v>
      </c>
      <c r="K17" s="11">
        <v>0</v>
      </c>
      <c r="L17" s="11">
        <v>150</v>
      </c>
      <c r="M17" s="12">
        <f t="shared" si="0"/>
        <v>4562</v>
      </c>
      <c r="N17" s="12"/>
      <c r="O17" s="12">
        <v>345</v>
      </c>
      <c r="P17" s="12">
        <f t="shared" si="1"/>
        <v>345</v>
      </c>
      <c r="Q17" s="14">
        <f t="shared" si="2"/>
        <v>4217</v>
      </c>
      <c r="R17" s="18"/>
    </row>
    <row r="18" spans="2:18" ht="39.950000000000003" customHeight="1" x14ac:dyDescent="0.25">
      <c r="B18" s="7">
        <v>1000</v>
      </c>
      <c r="C18" s="7">
        <v>1100</v>
      </c>
      <c r="D18" s="7">
        <v>113</v>
      </c>
      <c r="E18" s="36" t="s">
        <v>39</v>
      </c>
      <c r="F18" s="8" t="s">
        <v>23</v>
      </c>
      <c r="G18" s="36"/>
      <c r="H18" s="36"/>
      <c r="I18" s="9">
        <v>15</v>
      </c>
      <c r="J18" s="12">
        <v>4412</v>
      </c>
      <c r="K18" s="11">
        <v>0</v>
      </c>
      <c r="L18" s="11">
        <v>150</v>
      </c>
      <c r="M18" s="12">
        <f t="shared" si="0"/>
        <v>4562</v>
      </c>
      <c r="N18" s="12"/>
      <c r="O18" s="12">
        <v>345</v>
      </c>
      <c r="P18" s="12">
        <f t="shared" si="1"/>
        <v>345</v>
      </c>
      <c r="Q18" s="14">
        <f t="shared" si="2"/>
        <v>4217</v>
      </c>
      <c r="R18" s="18"/>
    </row>
    <row r="19" spans="2:18" ht="39.950000000000003" customHeight="1" x14ac:dyDescent="0.3">
      <c r="B19" s="9">
        <v>1000</v>
      </c>
      <c r="C19" s="9">
        <v>1100</v>
      </c>
      <c r="D19" s="9">
        <v>113</v>
      </c>
      <c r="E19" s="36" t="s">
        <v>41</v>
      </c>
      <c r="F19" s="20" t="s">
        <v>25</v>
      </c>
      <c r="G19" s="36"/>
      <c r="H19" s="38"/>
      <c r="I19" s="21">
        <v>15</v>
      </c>
      <c r="J19" s="22">
        <v>5922</v>
      </c>
      <c r="K19" s="23">
        <v>0</v>
      </c>
      <c r="L19" s="23">
        <v>0</v>
      </c>
      <c r="M19" s="12">
        <f t="shared" si="0"/>
        <v>5922</v>
      </c>
      <c r="N19" s="22"/>
      <c r="O19" s="22">
        <v>577</v>
      </c>
      <c r="P19" s="22">
        <v>577</v>
      </c>
      <c r="Q19" s="24">
        <f>M19-P19</f>
        <v>5345</v>
      </c>
      <c r="R19" s="25"/>
    </row>
    <row r="20" spans="2:18" ht="39.950000000000003" customHeight="1" x14ac:dyDescent="0.25">
      <c r="B20" s="7">
        <v>1000</v>
      </c>
      <c r="C20" s="7">
        <v>1100</v>
      </c>
      <c r="D20" s="7">
        <v>113</v>
      </c>
      <c r="E20" s="39" t="s">
        <v>42</v>
      </c>
      <c r="F20" s="26" t="s">
        <v>26</v>
      </c>
      <c r="G20" s="36"/>
      <c r="H20" s="38"/>
      <c r="I20" s="9">
        <v>15</v>
      </c>
      <c r="J20" s="12">
        <v>2073</v>
      </c>
      <c r="K20" s="11">
        <v>70</v>
      </c>
      <c r="L20" s="11">
        <v>0</v>
      </c>
      <c r="M20" s="12">
        <f t="shared" si="0"/>
        <v>2143</v>
      </c>
      <c r="N20" s="12"/>
      <c r="O20" s="12">
        <v>0</v>
      </c>
      <c r="P20" s="12">
        <v>0</v>
      </c>
      <c r="Q20" s="14">
        <f>SUM(M20-P20)</f>
        <v>2143</v>
      </c>
      <c r="R20" s="18"/>
    </row>
    <row r="21" spans="2:18" ht="39.950000000000003" customHeight="1" x14ac:dyDescent="0.25">
      <c r="B21" s="27"/>
      <c r="C21" s="27"/>
      <c r="D21" s="27"/>
      <c r="E21" s="28" t="s">
        <v>27</v>
      </c>
      <c r="F21" s="27"/>
      <c r="G21" s="27"/>
      <c r="H21" s="27"/>
      <c r="I21" s="27"/>
      <c r="J21" s="29">
        <f>SUM(J8:J20)</f>
        <v>64979</v>
      </c>
      <c r="K21" s="29">
        <f>SUM(K8:K20)</f>
        <v>70</v>
      </c>
      <c r="L21" s="29">
        <f>SUM(L8:L20)</f>
        <v>1650</v>
      </c>
      <c r="M21" s="29">
        <f>SUM(M8:M20)</f>
        <v>66699</v>
      </c>
      <c r="N21" s="29">
        <f t="shared" ref="N21" si="3">SUM(N8:N20)</f>
        <v>0</v>
      </c>
      <c r="O21" s="29">
        <f>SUM(O8:O20)</f>
        <v>5901</v>
      </c>
      <c r="P21" s="29">
        <f>SUM(P8:P20)</f>
        <v>5901</v>
      </c>
      <c r="Q21" s="29">
        <f>SUM(Q8:Q20)</f>
        <v>60798</v>
      </c>
      <c r="R21" s="27"/>
    </row>
    <row r="22" spans="2:18" x14ac:dyDescent="0.25">
      <c r="B22" s="30"/>
      <c r="C22" s="30"/>
      <c r="D22" s="30"/>
      <c r="E22" s="81" t="s">
        <v>28</v>
      </c>
      <c r="F22" s="81"/>
      <c r="G22" s="42"/>
      <c r="H22" s="30"/>
      <c r="I22" s="31"/>
      <c r="J22" s="30"/>
      <c r="K22" s="82" t="s">
        <v>29</v>
      </c>
      <c r="L22" s="82"/>
      <c r="M22" s="82"/>
      <c r="N22" s="82"/>
      <c r="O22" s="82"/>
      <c r="P22" s="32"/>
      <c r="Q22" s="33"/>
      <c r="R22" s="30"/>
    </row>
    <row r="23" spans="2:18" x14ac:dyDescent="0.25">
      <c r="B23" s="30"/>
      <c r="C23" s="30"/>
      <c r="D23" s="30"/>
      <c r="E23" s="34"/>
      <c r="F23" s="34"/>
      <c r="G23" s="42"/>
      <c r="H23" s="30"/>
      <c r="I23" s="31"/>
      <c r="J23" s="30"/>
      <c r="K23" s="32"/>
      <c r="L23" s="32"/>
      <c r="M23" s="32"/>
      <c r="N23" s="32"/>
      <c r="O23" s="32"/>
      <c r="P23" s="32"/>
      <c r="Q23" s="33"/>
      <c r="R23" s="30"/>
    </row>
    <row r="24" spans="2:18" x14ac:dyDescent="0.25">
      <c r="B24" s="30"/>
      <c r="C24" s="30"/>
      <c r="D24" s="30"/>
      <c r="E24" s="34"/>
      <c r="F24" s="34"/>
      <c r="G24" s="42"/>
      <c r="H24" s="30"/>
      <c r="I24" s="31"/>
      <c r="J24" s="30"/>
      <c r="K24" s="32"/>
      <c r="L24" s="32"/>
      <c r="M24" s="32"/>
      <c r="N24" s="32"/>
      <c r="O24" s="32"/>
      <c r="P24" s="32"/>
      <c r="Q24" s="33"/>
      <c r="R24" s="30"/>
    </row>
    <row r="25" spans="2:18" x14ac:dyDescent="0.25">
      <c r="B25" s="30"/>
      <c r="C25" s="30"/>
      <c r="D25" s="30"/>
      <c r="E25" s="34"/>
      <c r="F25" s="34"/>
      <c r="G25" s="42"/>
      <c r="H25" s="30"/>
      <c r="I25" s="31"/>
      <c r="J25" s="30"/>
      <c r="K25" s="32"/>
      <c r="L25" s="32"/>
      <c r="M25" s="32"/>
      <c r="N25" s="32"/>
      <c r="O25" s="32"/>
      <c r="P25" s="32"/>
      <c r="Q25" s="33"/>
      <c r="R25" s="30"/>
    </row>
    <row r="26" spans="2:18" x14ac:dyDescent="0.25">
      <c r="B26" s="42"/>
      <c r="C26" s="42"/>
      <c r="D26" s="42"/>
      <c r="E26" s="35"/>
      <c r="F26" s="35"/>
      <c r="G26" s="42"/>
      <c r="H26" s="42"/>
      <c r="I26" s="46"/>
      <c r="J26" s="42"/>
      <c r="K26" s="32"/>
      <c r="L26" s="32"/>
      <c r="M26" s="32"/>
      <c r="N26" s="32"/>
      <c r="O26" s="47"/>
      <c r="P26" s="47"/>
      <c r="Q26" s="48"/>
      <c r="R26" s="42"/>
    </row>
    <row r="27" spans="2:18" ht="15.75" x14ac:dyDescent="0.25">
      <c r="B27" s="42"/>
      <c r="C27" s="42"/>
      <c r="D27" s="42"/>
      <c r="E27" s="78" t="s">
        <v>33</v>
      </c>
      <c r="F27" s="78"/>
      <c r="G27" s="42"/>
      <c r="H27" s="42"/>
      <c r="I27" s="46"/>
      <c r="J27" s="42"/>
      <c r="K27" s="78" t="s">
        <v>34</v>
      </c>
      <c r="L27" s="78"/>
      <c r="M27" s="78"/>
      <c r="N27" s="78"/>
      <c r="O27" s="78"/>
      <c r="P27" s="47"/>
      <c r="Q27" s="48"/>
      <c r="R27" s="42"/>
    </row>
    <row r="28" spans="2:18" x14ac:dyDescent="0.25">
      <c r="B28" s="42"/>
      <c r="C28" s="42"/>
      <c r="D28" s="42"/>
      <c r="E28" s="79" t="s">
        <v>30</v>
      </c>
      <c r="F28" s="79"/>
      <c r="G28" s="42"/>
      <c r="H28" s="42"/>
      <c r="I28" s="46"/>
      <c r="J28" s="42"/>
      <c r="K28" s="80" t="s">
        <v>35</v>
      </c>
      <c r="L28" s="80"/>
      <c r="M28" s="80"/>
      <c r="N28" s="80"/>
      <c r="O28" s="80"/>
      <c r="P28" s="49"/>
      <c r="Q28" s="48"/>
      <c r="R28" s="42"/>
    </row>
  </sheetData>
  <mergeCells count="29">
    <mergeCell ref="E27:F27"/>
    <mergeCell ref="E28:F28"/>
    <mergeCell ref="K27:O27"/>
    <mergeCell ref="K28:O28"/>
    <mergeCell ref="O6:O7"/>
    <mergeCell ref="E22:F22"/>
    <mergeCell ref="K22:O22"/>
    <mergeCell ref="G5:G7"/>
    <mergeCell ref="I5:I7"/>
    <mergeCell ref="J5:M5"/>
    <mergeCell ref="N5:P5"/>
    <mergeCell ref="Q5:Q7"/>
    <mergeCell ref="R5:R7"/>
    <mergeCell ref="J6:J7"/>
    <mergeCell ref="K6:K7"/>
    <mergeCell ref="L6:L7"/>
    <mergeCell ref="M6:M7"/>
    <mergeCell ref="N6:N7"/>
    <mergeCell ref="P6:P7"/>
    <mergeCell ref="E1:H1"/>
    <mergeCell ref="J1:N1"/>
    <mergeCell ref="E2:H2"/>
    <mergeCell ref="J2:N2"/>
    <mergeCell ref="B5:B7"/>
    <mergeCell ref="C5:C7"/>
    <mergeCell ref="D5:D7"/>
    <mergeCell ref="E5:E7"/>
    <mergeCell ref="F5:F7"/>
    <mergeCell ref="H5:H7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opLeftCell="A15" workbookViewId="0">
      <selection activeCell="H24" sqref="H24"/>
    </sheetView>
  </sheetViews>
  <sheetFormatPr baseColWidth="10" defaultRowHeight="15" x14ac:dyDescent="0.25"/>
  <cols>
    <col min="1" max="1" width="2.28515625" customWidth="1"/>
    <col min="2" max="2" width="9" customWidth="1"/>
    <col min="3" max="3" width="9.5703125" customWidth="1"/>
    <col min="4" max="4" width="9.140625" customWidth="1"/>
    <col min="5" max="5" width="30.85546875" customWidth="1"/>
    <col min="6" max="6" width="16.140625" customWidth="1"/>
    <col min="7" max="7" width="15.7109375" bestFit="1" customWidth="1"/>
    <col min="8" max="8" width="22.140625" customWidth="1"/>
    <col min="9" max="9" width="10.42578125" customWidth="1"/>
    <col min="10" max="10" width="10.28515625" customWidth="1"/>
    <col min="11" max="11" width="9.7109375" customWidth="1"/>
    <col min="13" max="13" width="10.28515625" customWidth="1"/>
    <col min="14" max="14" width="10.5703125" customWidth="1"/>
    <col min="15" max="15" width="10.28515625" customWidth="1"/>
    <col min="17" max="17" width="10.5703125" customWidth="1"/>
    <col min="18" max="18" width="43.28515625" customWidth="1"/>
  </cols>
  <sheetData>
    <row r="1" spans="2:18" ht="20.25" x14ac:dyDescent="0.3">
      <c r="B1" s="1"/>
      <c r="C1" s="2"/>
      <c r="D1" s="3"/>
      <c r="E1" s="59" t="s">
        <v>0</v>
      </c>
      <c r="F1" s="59"/>
      <c r="G1" s="59"/>
      <c r="H1" s="59"/>
      <c r="I1" s="3"/>
      <c r="J1" s="60" t="s">
        <v>1</v>
      </c>
      <c r="K1" s="60"/>
      <c r="L1" s="60"/>
      <c r="M1" s="60"/>
      <c r="N1" s="60"/>
      <c r="O1" s="3"/>
      <c r="P1" s="3"/>
      <c r="Q1" s="3"/>
      <c r="R1" s="3"/>
    </row>
    <row r="2" spans="2:18" ht="18.75" x14ac:dyDescent="0.3">
      <c r="B2" s="4"/>
      <c r="C2" s="5"/>
      <c r="D2" s="3"/>
      <c r="E2" s="59" t="s">
        <v>2</v>
      </c>
      <c r="F2" s="59"/>
      <c r="G2" s="59"/>
      <c r="H2" s="59"/>
      <c r="I2" s="3"/>
      <c r="J2" s="59" t="s">
        <v>36</v>
      </c>
      <c r="K2" s="59"/>
      <c r="L2" s="59"/>
      <c r="M2" s="59"/>
      <c r="N2" s="59"/>
      <c r="O2" s="3"/>
      <c r="P2" s="3"/>
      <c r="Q2" s="3"/>
      <c r="R2" s="3"/>
    </row>
    <row r="3" spans="2:18" ht="18.75" x14ac:dyDescent="0.3">
      <c r="B3" s="4"/>
      <c r="C3" s="5"/>
      <c r="D3" s="3"/>
      <c r="E3" s="52"/>
      <c r="F3" s="52"/>
      <c r="G3" s="40"/>
      <c r="H3" s="52"/>
      <c r="I3" s="3"/>
      <c r="J3" s="52"/>
      <c r="K3" s="52"/>
      <c r="L3" s="52"/>
      <c r="M3" s="52"/>
      <c r="N3" s="52"/>
      <c r="O3" s="3"/>
      <c r="P3" s="3"/>
      <c r="Q3" s="3"/>
      <c r="R3" s="3"/>
    </row>
    <row r="4" spans="2:18" x14ac:dyDescent="0.25">
      <c r="B4" s="3"/>
      <c r="C4" s="3"/>
      <c r="D4" s="3"/>
      <c r="E4" s="3"/>
      <c r="F4" s="3"/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5">
      <c r="B5" s="61" t="s">
        <v>3</v>
      </c>
      <c r="C5" s="61" t="s">
        <v>4</v>
      </c>
      <c r="D5" s="61" t="s">
        <v>5</v>
      </c>
      <c r="E5" s="64" t="s">
        <v>6</v>
      </c>
      <c r="F5" s="67" t="s">
        <v>7</v>
      </c>
      <c r="G5" s="83" t="s">
        <v>32</v>
      </c>
      <c r="H5" s="70" t="s">
        <v>8</v>
      </c>
      <c r="I5" s="61" t="s">
        <v>9</v>
      </c>
      <c r="J5" s="86" t="s">
        <v>10</v>
      </c>
      <c r="K5" s="87"/>
      <c r="L5" s="87"/>
      <c r="M5" s="88"/>
      <c r="N5" s="89" t="s">
        <v>11</v>
      </c>
      <c r="O5" s="90"/>
      <c r="P5" s="91"/>
      <c r="Q5" s="61" t="s">
        <v>12</v>
      </c>
      <c r="R5" s="73" t="s">
        <v>13</v>
      </c>
    </row>
    <row r="6" spans="2:18" x14ac:dyDescent="0.25">
      <c r="B6" s="62"/>
      <c r="C6" s="62"/>
      <c r="D6" s="62"/>
      <c r="E6" s="65"/>
      <c r="F6" s="68"/>
      <c r="G6" s="84"/>
      <c r="H6" s="71"/>
      <c r="I6" s="62"/>
      <c r="J6" s="61" t="s">
        <v>14</v>
      </c>
      <c r="K6" s="61" t="s">
        <v>15</v>
      </c>
      <c r="L6" s="61" t="s">
        <v>16</v>
      </c>
      <c r="M6" s="76" t="s">
        <v>17</v>
      </c>
      <c r="N6" s="61" t="s">
        <v>18</v>
      </c>
      <c r="O6" s="61" t="s">
        <v>19</v>
      </c>
      <c r="P6" s="67" t="s">
        <v>20</v>
      </c>
      <c r="Q6" s="62"/>
      <c r="R6" s="74"/>
    </row>
    <row r="7" spans="2:18" x14ac:dyDescent="0.25">
      <c r="B7" s="63"/>
      <c r="C7" s="63"/>
      <c r="D7" s="63"/>
      <c r="E7" s="66"/>
      <c r="F7" s="69"/>
      <c r="G7" s="85"/>
      <c r="H7" s="72"/>
      <c r="I7" s="63"/>
      <c r="J7" s="63"/>
      <c r="K7" s="63"/>
      <c r="L7" s="63"/>
      <c r="M7" s="77"/>
      <c r="N7" s="63"/>
      <c r="O7" s="63"/>
      <c r="P7" s="69"/>
      <c r="Q7" s="63"/>
      <c r="R7" s="75"/>
    </row>
    <row r="8" spans="2:18" ht="39.950000000000003" customHeight="1" x14ac:dyDescent="0.25">
      <c r="B8" s="7">
        <v>1000</v>
      </c>
      <c r="C8" s="7">
        <v>1100</v>
      </c>
      <c r="D8" s="7">
        <v>113</v>
      </c>
      <c r="E8" s="8" t="s">
        <v>43</v>
      </c>
      <c r="F8" s="8" t="s">
        <v>21</v>
      </c>
      <c r="G8" s="44"/>
      <c r="H8" s="8"/>
      <c r="I8" s="9">
        <v>15</v>
      </c>
      <c r="J8" s="10">
        <v>10342</v>
      </c>
      <c r="K8" s="11">
        <v>0</v>
      </c>
      <c r="L8" s="11">
        <v>150</v>
      </c>
      <c r="M8" s="12">
        <f>J8+K8+L8</f>
        <v>10492</v>
      </c>
      <c r="N8" s="13">
        <v>0</v>
      </c>
      <c r="O8" s="12">
        <v>1498</v>
      </c>
      <c r="P8" s="12">
        <v>1498</v>
      </c>
      <c r="Q8" s="14">
        <f>M8-P8</f>
        <v>8994</v>
      </c>
      <c r="R8" s="15"/>
    </row>
    <row r="9" spans="2:18" ht="39.950000000000003" customHeight="1" x14ac:dyDescent="0.25">
      <c r="B9" s="7">
        <v>1000</v>
      </c>
      <c r="C9" s="7">
        <v>1100</v>
      </c>
      <c r="D9" s="7">
        <v>113</v>
      </c>
      <c r="E9" s="8" t="s">
        <v>43</v>
      </c>
      <c r="F9" s="8" t="s">
        <v>22</v>
      </c>
      <c r="G9" s="45"/>
      <c r="H9" s="8"/>
      <c r="I9" s="9">
        <v>15</v>
      </c>
      <c r="J9" s="10">
        <v>5673</v>
      </c>
      <c r="K9" s="11">
        <v>0</v>
      </c>
      <c r="L9" s="11">
        <v>150</v>
      </c>
      <c r="M9" s="12">
        <f>J9+K9+L9</f>
        <v>5823</v>
      </c>
      <c r="N9" s="12"/>
      <c r="O9" s="12">
        <v>533</v>
      </c>
      <c r="P9" s="12">
        <f>O9</f>
        <v>533</v>
      </c>
      <c r="Q9" s="14">
        <f>SUM(M9-P10)</f>
        <v>5290</v>
      </c>
      <c r="R9" s="15"/>
    </row>
    <row r="10" spans="2:18" ht="39.950000000000003" customHeight="1" x14ac:dyDescent="0.25">
      <c r="B10" s="7">
        <v>1000</v>
      </c>
      <c r="C10" s="7">
        <v>1100</v>
      </c>
      <c r="D10" s="7">
        <v>113</v>
      </c>
      <c r="E10" s="16" t="s">
        <v>43</v>
      </c>
      <c r="F10" s="26" t="s">
        <v>22</v>
      </c>
      <c r="G10" s="45"/>
      <c r="H10" s="26"/>
      <c r="I10" s="9">
        <v>15</v>
      </c>
      <c r="J10" s="10">
        <v>5673</v>
      </c>
      <c r="K10" s="11">
        <v>0</v>
      </c>
      <c r="L10" s="11">
        <v>150</v>
      </c>
      <c r="M10" s="12">
        <f t="shared" ref="M10:M20" si="0">J10+K10+L10</f>
        <v>5823</v>
      </c>
      <c r="N10" s="12"/>
      <c r="O10" s="12">
        <v>533</v>
      </c>
      <c r="P10" s="12">
        <f>O10</f>
        <v>533</v>
      </c>
      <c r="Q10" s="14">
        <f>SUM(M10-P10)</f>
        <v>5290</v>
      </c>
      <c r="R10" s="15"/>
    </row>
    <row r="11" spans="2:18" ht="39.950000000000003" customHeight="1" x14ac:dyDescent="0.25">
      <c r="B11" s="17">
        <v>1000</v>
      </c>
      <c r="C11" s="7">
        <v>1100</v>
      </c>
      <c r="D11" s="9">
        <v>113</v>
      </c>
      <c r="E11" s="16" t="s">
        <v>43</v>
      </c>
      <c r="F11" s="8" t="s">
        <v>23</v>
      </c>
      <c r="G11" s="45"/>
      <c r="H11" s="8"/>
      <c r="I11" s="9">
        <v>15</v>
      </c>
      <c r="J11" s="12">
        <v>4412</v>
      </c>
      <c r="K11" s="11">
        <v>0</v>
      </c>
      <c r="L11" s="11">
        <v>150</v>
      </c>
      <c r="M11" s="12">
        <f t="shared" si="0"/>
        <v>4562</v>
      </c>
      <c r="N11" s="12"/>
      <c r="O11" s="12">
        <v>345</v>
      </c>
      <c r="P11" s="12">
        <f t="shared" ref="P11:P18" si="1">O11</f>
        <v>345</v>
      </c>
      <c r="Q11" s="14">
        <f>SUM(M11-P11)</f>
        <v>4217</v>
      </c>
      <c r="R11" s="15"/>
    </row>
    <row r="12" spans="2:18" ht="39.950000000000003" customHeight="1" x14ac:dyDescent="0.25">
      <c r="B12" s="17">
        <v>1000</v>
      </c>
      <c r="C12" s="7">
        <v>1100</v>
      </c>
      <c r="D12" s="7">
        <v>113</v>
      </c>
      <c r="E12" s="36" t="s">
        <v>43</v>
      </c>
      <c r="F12" s="8" t="s">
        <v>23</v>
      </c>
      <c r="G12" s="36"/>
      <c r="H12" s="36"/>
      <c r="I12" s="9">
        <v>15</v>
      </c>
      <c r="J12" s="12">
        <v>4412</v>
      </c>
      <c r="K12" s="11">
        <v>0</v>
      </c>
      <c r="L12" s="11">
        <v>150</v>
      </c>
      <c r="M12" s="12">
        <f t="shared" si="0"/>
        <v>4562</v>
      </c>
      <c r="N12" s="12"/>
      <c r="O12" s="12">
        <v>345</v>
      </c>
      <c r="P12" s="12">
        <f t="shared" si="1"/>
        <v>345</v>
      </c>
      <c r="Q12" s="14">
        <f t="shared" ref="Q12:Q18" si="2">SUM(M12-P12)</f>
        <v>4217</v>
      </c>
      <c r="R12" s="15"/>
    </row>
    <row r="13" spans="2:18" ht="39.950000000000003" customHeight="1" x14ac:dyDescent="0.25">
      <c r="B13" s="7">
        <v>1000</v>
      </c>
      <c r="C13" s="7">
        <v>1100</v>
      </c>
      <c r="D13" s="7">
        <v>113</v>
      </c>
      <c r="E13" s="36" t="s">
        <v>43</v>
      </c>
      <c r="F13" s="8" t="s">
        <v>23</v>
      </c>
      <c r="G13" s="36"/>
      <c r="H13" s="36"/>
      <c r="I13" s="9">
        <v>15</v>
      </c>
      <c r="J13" s="12">
        <v>4412</v>
      </c>
      <c r="K13" s="11">
        <v>0</v>
      </c>
      <c r="L13" s="11">
        <v>150</v>
      </c>
      <c r="M13" s="12">
        <f t="shared" si="0"/>
        <v>4562</v>
      </c>
      <c r="N13" s="12"/>
      <c r="O13" s="12">
        <v>345</v>
      </c>
      <c r="P13" s="12">
        <f t="shared" si="1"/>
        <v>345</v>
      </c>
      <c r="Q13" s="14">
        <f t="shared" si="2"/>
        <v>4217</v>
      </c>
      <c r="R13" s="18"/>
    </row>
    <row r="14" spans="2:18" ht="39.950000000000003" customHeight="1" x14ac:dyDescent="0.25">
      <c r="B14" s="9">
        <v>1000</v>
      </c>
      <c r="C14" s="9">
        <v>1100</v>
      </c>
      <c r="D14" s="9">
        <v>113</v>
      </c>
      <c r="E14" s="36" t="s">
        <v>43</v>
      </c>
      <c r="F14" s="8" t="s">
        <v>23</v>
      </c>
      <c r="G14" s="36"/>
      <c r="H14" s="36"/>
      <c r="I14" s="9">
        <v>15</v>
      </c>
      <c r="J14" s="12">
        <v>4412</v>
      </c>
      <c r="K14" s="11">
        <v>0</v>
      </c>
      <c r="L14" s="11">
        <v>150</v>
      </c>
      <c r="M14" s="12">
        <f t="shared" si="0"/>
        <v>4562</v>
      </c>
      <c r="N14" s="12"/>
      <c r="O14" s="12">
        <v>345</v>
      </c>
      <c r="P14" s="12">
        <f t="shared" si="1"/>
        <v>345</v>
      </c>
      <c r="Q14" s="14">
        <f t="shared" si="2"/>
        <v>4217</v>
      </c>
      <c r="R14" s="19"/>
    </row>
    <row r="15" spans="2:18" ht="39.950000000000003" customHeight="1" x14ac:dyDescent="0.25">
      <c r="B15" s="7">
        <v>1000</v>
      </c>
      <c r="C15" s="7">
        <v>1100</v>
      </c>
      <c r="D15" s="7">
        <v>113</v>
      </c>
      <c r="E15" s="16" t="s">
        <v>43</v>
      </c>
      <c r="F15" s="8" t="s">
        <v>23</v>
      </c>
      <c r="G15" s="45"/>
      <c r="H15" s="8"/>
      <c r="I15" s="9">
        <v>15</v>
      </c>
      <c r="J15" s="12">
        <v>4412</v>
      </c>
      <c r="K15" s="11">
        <v>0</v>
      </c>
      <c r="L15" s="11">
        <v>150</v>
      </c>
      <c r="M15" s="12">
        <f t="shared" si="0"/>
        <v>4562</v>
      </c>
      <c r="N15" s="12"/>
      <c r="O15" s="12">
        <v>345</v>
      </c>
      <c r="P15" s="12">
        <f t="shared" si="1"/>
        <v>345</v>
      </c>
      <c r="Q15" s="14">
        <f t="shared" si="2"/>
        <v>4217</v>
      </c>
      <c r="R15" s="18"/>
    </row>
    <row r="16" spans="2:18" ht="39.950000000000003" customHeight="1" x14ac:dyDescent="0.25">
      <c r="B16" s="7">
        <v>1000</v>
      </c>
      <c r="C16" s="7">
        <v>1100</v>
      </c>
      <c r="D16" s="7">
        <v>113</v>
      </c>
      <c r="E16" s="36" t="s">
        <v>44</v>
      </c>
      <c r="F16" s="37" t="s">
        <v>24</v>
      </c>
      <c r="G16" s="43"/>
      <c r="H16" s="36"/>
      <c r="I16" s="9">
        <v>15</v>
      </c>
      <c r="J16" s="12">
        <v>4412</v>
      </c>
      <c r="K16" s="11">
        <v>0</v>
      </c>
      <c r="L16" s="11">
        <v>150</v>
      </c>
      <c r="M16" s="12">
        <f t="shared" si="0"/>
        <v>4562</v>
      </c>
      <c r="N16" s="12"/>
      <c r="O16" s="12">
        <v>345</v>
      </c>
      <c r="P16" s="12">
        <f t="shared" si="1"/>
        <v>345</v>
      </c>
      <c r="Q16" s="14">
        <f t="shared" si="2"/>
        <v>4217</v>
      </c>
      <c r="R16" s="18"/>
    </row>
    <row r="17" spans="2:18" ht="39.950000000000003" customHeight="1" x14ac:dyDescent="0.25">
      <c r="B17" s="9">
        <v>1000</v>
      </c>
      <c r="C17" s="7">
        <v>1100</v>
      </c>
      <c r="D17" s="7">
        <v>113</v>
      </c>
      <c r="E17" s="36" t="s">
        <v>45</v>
      </c>
      <c r="F17" s="37" t="s">
        <v>23</v>
      </c>
      <c r="G17" s="36"/>
      <c r="H17" s="36"/>
      <c r="I17" s="9">
        <v>15</v>
      </c>
      <c r="J17" s="12">
        <v>4412</v>
      </c>
      <c r="K17" s="11">
        <v>0</v>
      </c>
      <c r="L17" s="11">
        <v>150</v>
      </c>
      <c r="M17" s="12">
        <f t="shared" si="0"/>
        <v>4562</v>
      </c>
      <c r="N17" s="12"/>
      <c r="O17" s="12">
        <v>345</v>
      </c>
      <c r="P17" s="12">
        <f t="shared" si="1"/>
        <v>345</v>
      </c>
      <c r="Q17" s="14">
        <f t="shared" si="2"/>
        <v>4217</v>
      </c>
      <c r="R17" s="18"/>
    </row>
    <row r="18" spans="2:18" ht="39.950000000000003" customHeight="1" x14ac:dyDescent="0.25">
      <c r="B18" s="7">
        <v>1000</v>
      </c>
      <c r="C18" s="7">
        <v>1100</v>
      </c>
      <c r="D18" s="7">
        <v>113</v>
      </c>
      <c r="E18" s="36" t="s">
        <v>45</v>
      </c>
      <c r="F18" s="8" t="s">
        <v>23</v>
      </c>
      <c r="G18" s="36"/>
      <c r="H18" s="36"/>
      <c r="I18" s="9">
        <v>14</v>
      </c>
      <c r="J18" s="12">
        <v>4117.8599999999997</v>
      </c>
      <c r="K18" s="11">
        <v>0</v>
      </c>
      <c r="L18" s="11">
        <v>140</v>
      </c>
      <c r="M18" s="12">
        <f t="shared" si="0"/>
        <v>4257.8599999999997</v>
      </c>
      <c r="N18" s="12"/>
      <c r="O18" s="12">
        <v>322</v>
      </c>
      <c r="P18" s="12">
        <f t="shared" si="1"/>
        <v>322</v>
      </c>
      <c r="Q18" s="14">
        <f t="shared" si="2"/>
        <v>3935.8599999999997</v>
      </c>
      <c r="R18" s="18"/>
    </row>
    <row r="19" spans="2:18" ht="39.950000000000003" customHeight="1" x14ac:dyDescent="0.3">
      <c r="B19" s="9">
        <v>1000</v>
      </c>
      <c r="C19" s="9">
        <v>1100</v>
      </c>
      <c r="D19" s="9">
        <v>113</v>
      </c>
      <c r="E19" s="36" t="s">
        <v>45</v>
      </c>
      <c r="F19" s="20" t="s">
        <v>25</v>
      </c>
      <c r="G19" s="36"/>
      <c r="H19" s="38"/>
      <c r="I19" s="21">
        <v>15</v>
      </c>
      <c r="J19" s="22">
        <v>5922</v>
      </c>
      <c r="K19" s="23">
        <v>0</v>
      </c>
      <c r="L19" s="23">
        <v>0</v>
      </c>
      <c r="M19" s="12">
        <f t="shared" si="0"/>
        <v>5922</v>
      </c>
      <c r="N19" s="22"/>
      <c r="O19" s="22">
        <v>577</v>
      </c>
      <c r="P19" s="22">
        <v>577</v>
      </c>
      <c r="Q19" s="24">
        <f>M19-P19</f>
        <v>5345</v>
      </c>
      <c r="R19" s="25"/>
    </row>
    <row r="20" spans="2:18" ht="39.950000000000003" customHeight="1" x14ac:dyDescent="0.25">
      <c r="B20" s="7">
        <v>1000</v>
      </c>
      <c r="C20" s="7">
        <v>1100</v>
      </c>
      <c r="D20" s="7">
        <v>113</v>
      </c>
      <c r="E20" s="39" t="s">
        <v>46</v>
      </c>
      <c r="F20" s="26" t="s">
        <v>26</v>
      </c>
      <c r="G20" s="36"/>
      <c r="H20" s="38"/>
      <c r="I20" s="9">
        <v>15</v>
      </c>
      <c r="J20" s="12">
        <v>2073</v>
      </c>
      <c r="K20" s="11">
        <v>70</v>
      </c>
      <c r="L20" s="11">
        <v>0</v>
      </c>
      <c r="M20" s="12">
        <f t="shared" si="0"/>
        <v>2143</v>
      </c>
      <c r="N20" s="12"/>
      <c r="O20" s="12">
        <v>0</v>
      </c>
      <c r="P20" s="12">
        <v>0</v>
      </c>
      <c r="Q20" s="14">
        <f>SUM(M20-P20)</f>
        <v>2143</v>
      </c>
      <c r="R20" s="18"/>
    </row>
    <row r="21" spans="2:18" ht="39.950000000000003" customHeight="1" x14ac:dyDescent="0.25">
      <c r="B21" s="27"/>
      <c r="C21" s="27"/>
      <c r="D21" s="27"/>
      <c r="E21" s="28" t="s">
        <v>27</v>
      </c>
      <c r="F21" s="27"/>
      <c r="G21" s="27"/>
      <c r="H21" s="27"/>
      <c r="I21" s="27"/>
      <c r="J21" s="29">
        <f>SUM(J8:J20)</f>
        <v>64684.86</v>
      </c>
      <c r="K21" s="29">
        <f>SUM(K8:K20)</f>
        <v>70</v>
      </c>
      <c r="L21" s="29">
        <f>SUM(L8:L20)</f>
        <v>1640</v>
      </c>
      <c r="M21" s="29">
        <f>SUM(M8:M20)</f>
        <v>66394.86</v>
      </c>
      <c r="N21" s="29">
        <f t="shared" ref="N21" si="3">SUM(N8:N20)</f>
        <v>0</v>
      </c>
      <c r="O21" s="29">
        <f>SUM(O8:O20)</f>
        <v>5878</v>
      </c>
      <c r="P21" s="29">
        <f>SUM(P8:P20)</f>
        <v>5878</v>
      </c>
      <c r="Q21" s="29">
        <f>SUM(Q8:Q20)</f>
        <v>60516.86</v>
      </c>
      <c r="R21" s="27"/>
    </row>
    <row r="22" spans="2:18" x14ac:dyDescent="0.25">
      <c r="B22" s="30"/>
      <c r="C22" s="30"/>
      <c r="D22" s="30"/>
      <c r="E22" s="81" t="s">
        <v>28</v>
      </c>
      <c r="F22" s="81"/>
      <c r="G22" s="42"/>
      <c r="H22" s="30"/>
      <c r="I22" s="31"/>
      <c r="J22" s="30"/>
      <c r="K22" s="82" t="s">
        <v>29</v>
      </c>
      <c r="L22" s="82"/>
      <c r="M22" s="82"/>
      <c r="N22" s="82"/>
      <c r="O22" s="82"/>
      <c r="P22" s="51"/>
      <c r="Q22" s="33"/>
      <c r="R22" s="30"/>
    </row>
    <row r="23" spans="2:18" x14ac:dyDescent="0.25">
      <c r="B23" s="30"/>
      <c r="C23" s="30"/>
      <c r="D23" s="30"/>
      <c r="E23" s="50"/>
      <c r="F23" s="50"/>
      <c r="G23" s="42"/>
      <c r="H23" s="30"/>
      <c r="I23" s="31"/>
      <c r="J23" s="30"/>
      <c r="K23" s="51"/>
      <c r="L23" s="51"/>
      <c r="M23" s="51"/>
      <c r="N23" s="51"/>
      <c r="O23" s="51"/>
      <c r="P23" s="51"/>
      <c r="Q23" s="33"/>
      <c r="R23" s="30"/>
    </row>
    <row r="24" spans="2:18" x14ac:dyDescent="0.25">
      <c r="B24" s="30"/>
      <c r="C24" s="30"/>
      <c r="D24" s="30"/>
      <c r="E24" s="50"/>
      <c r="F24" s="50"/>
      <c r="G24" s="42"/>
      <c r="H24" s="30"/>
      <c r="I24" s="31"/>
      <c r="J24" s="30"/>
      <c r="K24" s="51"/>
      <c r="L24" s="51"/>
      <c r="M24" s="51"/>
      <c r="N24" s="51"/>
      <c r="O24" s="51"/>
      <c r="P24" s="51"/>
      <c r="Q24" s="33"/>
      <c r="R24" s="30"/>
    </row>
    <row r="25" spans="2:18" x14ac:dyDescent="0.25">
      <c r="B25" s="30"/>
      <c r="C25" s="30"/>
      <c r="D25" s="30"/>
      <c r="E25" s="50"/>
      <c r="F25" s="50"/>
      <c r="G25" s="42"/>
      <c r="H25" s="30"/>
      <c r="I25" s="31"/>
      <c r="J25" s="30"/>
      <c r="K25" s="51"/>
      <c r="L25" s="51"/>
      <c r="M25" s="51"/>
      <c r="N25" s="51"/>
      <c r="O25" s="51"/>
      <c r="P25" s="51"/>
      <c r="Q25" s="33"/>
      <c r="R25" s="30"/>
    </row>
    <row r="26" spans="2:18" x14ac:dyDescent="0.25">
      <c r="B26" s="42"/>
      <c r="C26" s="42"/>
      <c r="D26" s="42"/>
      <c r="E26" s="35"/>
      <c r="F26" s="35"/>
      <c r="G26" s="42"/>
      <c r="H26" s="42"/>
      <c r="I26" s="46"/>
      <c r="J26" s="42"/>
      <c r="K26" s="51"/>
      <c r="L26" s="51"/>
      <c r="M26" s="51"/>
      <c r="N26" s="51"/>
      <c r="O26" s="47"/>
      <c r="P26" s="47"/>
      <c r="Q26" s="48"/>
      <c r="R26" s="42"/>
    </row>
    <row r="27" spans="2:18" ht="15.75" x14ac:dyDescent="0.25">
      <c r="B27" s="42"/>
      <c r="C27" s="42"/>
      <c r="D27" s="42"/>
      <c r="E27" s="78" t="s">
        <v>33</v>
      </c>
      <c r="F27" s="78"/>
      <c r="G27" s="42"/>
      <c r="H27" s="42"/>
      <c r="I27" s="46"/>
      <c r="J27" s="42"/>
      <c r="K27" s="78" t="s">
        <v>34</v>
      </c>
      <c r="L27" s="78"/>
      <c r="M27" s="78"/>
      <c r="N27" s="78"/>
      <c r="O27" s="78"/>
      <c r="P27" s="47"/>
      <c r="Q27" s="48"/>
      <c r="R27" s="42"/>
    </row>
    <row r="28" spans="2:18" x14ac:dyDescent="0.25">
      <c r="B28" s="42"/>
      <c r="C28" s="42"/>
      <c r="D28" s="42"/>
      <c r="E28" s="79" t="s">
        <v>30</v>
      </c>
      <c r="F28" s="79"/>
      <c r="G28" s="42"/>
      <c r="H28" s="42"/>
      <c r="I28" s="46"/>
      <c r="J28" s="42"/>
      <c r="K28" s="80" t="s">
        <v>35</v>
      </c>
      <c r="L28" s="80"/>
      <c r="M28" s="80"/>
      <c r="N28" s="80"/>
      <c r="O28" s="80"/>
      <c r="P28" s="49"/>
      <c r="Q28" s="48"/>
      <c r="R28" s="42"/>
    </row>
  </sheetData>
  <mergeCells count="29">
    <mergeCell ref="E28:F28"/>
    <mergeCell ref="K28:O28"/>
    <mergeCell ref="N6:N7"/>
    <mergeCell ref="O6:O7"/>
    <mergeCell ref="P6:P7"/>
    <mergeCell ref="E22:F22"/>
    <mergeCell ref="K22:O22"/>
    <mergeCell ref="E27:F27"/>
    <mergeCell ref="K27:O27"/>
    <mergeCell ref="H5:H7"/>
    <mergeCell ref="I5:I7"/>
    <mergeCell ref="J5:M5"/>
    <mergeCell ref="N5:P5"/>
    <mergeCell ref="Q5:Q7"/>
    <mergeCell ref="R5:R7"/>
    <mergeCell ref="J6:J7"/>
    <mergeCell ref="K6:K7"/>
    <mergeCell ref="L6:L7"/>
    <mergeCell ref="M6:M7"/>
    <mergeCell ref="E1:H1"/>
    <mergeCell ref="J1:N1"/>
    <mergeCell ref="E2:H2"/>
    <mergeCell ref="J2:N2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opLeftCell="A5" workbookViewId="0">
      <selection activeCell="H5" sqref="H5:H7"/>
    </sheetView>
  </sheetViews>
  <sheetFormatPr baseColWidth="10" defaultRowHeight="15" x14ac:dyDescent="0.25"/>
  <cols>
    <col min="1" max="1" width="2.28515625" customWidth="1"/>
    <col min="2" max="2" width="9" customWidth="1"/>
    <col min="3" max="3" width="9.5703125" customWidth="1"/>
    <col min="4" max="4" width="9.140625" customWidth="1"/>
    <col min="5" max="5" width="30.85546875" customWidth="1"/>
    <col min="6" max="6" width="16.140625" customWidth="1"/>
    <col min="7" max="7" width="15.7109375" bestFit="1" customWidth="1"/>
    <col min="8" max="8" width="22.140625" customWidth="1"/>
    <col min="9" max="9" width="10.42578125" customWidth="1"/>
    <col min="10" max="10" width="10.28515625" customWidth="1"/>
    <col min="11" max="11" width="9.7109375" customWidth="1"/>
    <col min="13" max="13" width="10.28515625" customWidth="1"/>
    <col min="14" max="14" width="10.5703125" customWidth="1"/>
    <col min="15" max="15" width="10.28515625" customWidth="1"/>
    <col min="17" max="17" width="10.5703125" customWidth="1"/>
    <col min="18" max="18" width="43.28515625" customWidth="1"/>
  </cols>
  <sheetData>
    <row r="1" spans="2:18" ht="20.25" x14ac:dyDescent="0.3">
      <c r="B1" s="1"/>
      <c r="C1" s="2"/>
      <c r="D1" s="3"/>
      <c r="E1" s="59" t="s">
        <v>0</v>
      </c>
      <c r="F1" s="59"/>
      <c r="G1" s="59"/>
      <c r="H1" s="59"/>
      <c r="I1" s="3"/>
      <c r="J1" s="60" t="s">
        <v>1</v>
      </c>
      <c r="K1" s="60"/>
      <c r="L1" s="60"/>
      <c r="M1" s="60"/>
      <c r="N1" s="60"/>
      <c r="O1" s="3"/>
      <c r="P1" s="3"/>
      <c r="Q1" s="3"/>
      <c r="R1" s="3"/>
    </row>
    <row r="2" spans="2:18" ht="18.75" x14ac:dyDescent="0.3">
      <c r="B2" s="4"/>
      <c r="C2" s="5"/>
      <c r="D2" s="3"/>
      <c r="E2" s="59" t="s">
        <v>2</v>
      </c>
      <c r="F2" s="59"/>
      <c r="G2" s="59"/>
      <c r="H2" s="59"/>
      <c r="I2" s="3"/>
      <c r="J2" s="59" t="s">
        <v>37</v>
      </c>
      <c r="K2" s="59"/>
      <c r="L2" s="59"/>
      <c r="M2" s="59"/>
      <c r="N2" s="59"/>
      <c r="O2" s="3"/>
      <c r="P2" s="3"/>
      <c r="Q2" s="3"/>
      <c r="R2" s="3"/>
    </row>
    <row r="3" spans="2:18" ht="18.75" x14ac:dyDescent="0.3">
      <c r="B3" s="4"/>
      <c r="C3" s="5"/>
      <c r="D3" s="3"/>
      <c r="E3" s="55"/>
      <c r="F3" s="55"/>
      <c r="G3" s="40"/>
      <c r="H3" s="55"/>
      <c r="I3" s="3"/>
      <c r="J3" s="55"/>
      <c r="K3" s="55"/>
      <c r="L3" s="55"/>
      <c r="M3" s="55"/>
      <c r="N3" s="55"/>
      <c r="O3" s="3"/>
      <c r="P3" s="3"/>
      <c r="Q3" s="3"/>
      <c r="R3" s="3"/>
    </row>
    <row r="4" spans="2:18" x14ac:dyDescent="0.25">
      <c r="B4" s="3"/>
      <c r="C4" s="3"/>
      <c r="D4" s="3"/>
      <c r="E4" s="3"/>
      <c r="F4" s="3"/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5">
      <c r="B5" s="61" t="s">
        <v>3</v>
      </c>
      <c r="C5" s="61" t="s">
        <v>4</v>
      </c>
      <c r="D5" s="61" t="s">
        <v>5</v>
      </c>
      <c r="E5" s="64" t="s">
        <v>6</v>
      </c>
      <c r="F5" s="67" t="s">
        <v>7</v>
      </c>
      <c r="G5" s="83" t="s">
        <v>32</v>
      </c>
      <c r="H5" s="70" t="s">
        <v>8</v>
      </c>
      <c r="I5" s="61" t="s">
        <v>9</v>
      </c>
      <c r="J5" s="86" t="s">
        <v>10</v>
      </c>
      <c r="K5" s="87"/>
      <c r="L5" s="87"/>
      <c r="M5" s="88"/>
      <c r="N5" s="89" t="s">
        <v>11</v>
      </c>
      <c r="O5" s="90"/>
      <c r="P5" s="91"/>
      <c r="Q5" s="61" t="s">
        <v>12</v>
      </c>
      <c r="R5" s="73" t="s">
        <v>13</v>
      </c>
    </row>
    <row r="6" spans="2:18" x14ac:dyDescent="0.25">
      <c r="B6" s="62"/>
      <c r="C6" s="62"/>
      <c r="D6" s="62"/>
      <c r="E6" s="65"/>
      <c r="F6" s="68"/>
      <c r="G6" s="84"/>
      <c r="H6" s="71"/>
      <c r="I6" s="62"/>
      <c r="J6" s="61" t="s">
        <v>14</v>
      </c>
      <c r="K6" s="61" t="s">
        <v>15</v>
      </c>
      <c r="L6" s="61" t="s">
        <v>16</v>
      </c>
      <c r="M6" s="76" t="s">
        <v>17</v>
      </c>
      <c r="N6" s="61" t="s">
        <v>18</v>
      </c>
      <c r="O6" s="61" t="s">
        <v>19</v>
      </c>
      <c r="P6" s="67" t="s">
        <v>20</v>
      </c>
      <c r="Q6" s="62"/>
      <c r="R6" s="74"/>
    </row>
    <row r="7" spans="2:18" x14ac:dyDescent="0.25">
      <c r="B7" s="63"/>
      <c r="C7" s="63"/>
      <c r="D7" s="63"/>
      <c r="E7" s="66"/>
      <c r="F7" s="69"/>
      <c r="G7" s="85"/>
      <c r="H7" s="72"/>
      <c r="I7" s="63"/>
      <c r="J7" s="63"/>
      <c r="K7" s="63"/>
      <c r="L7" s="63"/>
      <c r="M7" s="77"/>
      <c r="N7" s="63"/>
      <c r="O7" s="63"/>
      <c r="P7" s="69"/>
      <c r="Q7" s="63"/>
      <c r="R7" s="75"/>
    </row>
    <row r="8" spans="2:18" ht="39.950000000000003" customHeight="1" x14ac:dyDescent="0.25">
      <c r="B8" s="7">
        <v>1000</v>
      </c>
      <c r="C8" s="7">
        <v>1100</v>
      </c>
      <c r="D8" s="7">
        <v>113</v>
      </c>
      <c r="E8" s="8" t="s">
        <v>44</v>
      </c>
      <c r="F8" s="8" t="s">
        <v>21</v>
      </c>
      <c r="G8" s="44"/>
      <c r="H8" s="8"/>
      <c r="I8" s="9">
        <v>15</v>
      </c>
      <c r="J8" s="10">
        <v>10342</v>
      </c>
      <c r="K8" s="11">
        <v>0</v>
      </c>
      <c r="L8" s="11">
        <v>150</v>
      </c>
      <c r="M8" s="12">
        <f>J8+K8+L8</f>
        <v>10492</v>
      </c>
      <c r="N8" s="13">
        <v>0</v>
      </c>
      <c r="O8" s="12">
        <v>1498</v>
      </c>
      <c r="P8" s="12">
        <v>1498</v>
      </c>
      <c r="Q8" s="14">
        <f>M8-P8</f>
        <v>8994</v>
      </c>
      <c r="R8" s="15"/>
    </row>
    <row r="9" spans="2:18" ht="39.950000000000003" customHeight="1" x14ac:dyDescent="0.25">
      <c r="B9" s="7">
        <v>1000</v>
      </c>
      <c r="C9" s="7">
        <v>1100</v>
      </c>
      <c r="D9" s="7">
        <v>113</v>
      </c>
      <c r="E9" s="8" t="s">
        <v>43</v>
      </c>
      <c r="F9" s="8" t="s">
        <v>22</v>
      </c>
      <c r="G9" s="45"/>
      <c r="H9" s="8"/>
      <c r="I9" s="9">
        <v>15</v>
      </c>
      <c r="J9" s="10">
        <v>5673</v>
      </c>
      <c r="K9" s="11">
        <v>0</v>
      </c>
      <c r="L9" s="11">
        <v>150</v>
      </c>
      <c r="M9" s="12">
        <f>J9+K9+L9</f>
        <v>5823</v>
      </c>
      <c r="N9" s="12"/>
      <c r="O9" s="12">
        <v>533</v>
      </c>
      <c r="P9" s="12">
        <f>O9</f>
        <v>533</v>
      </c>
      <c r="Q9" s="14">
        <f>SUM(M9-P10)</f>
        <v>5290</v>
      </c>
      <c r="R9" s="15"/>
    </row>
    <row r="10" spans="2:18" ht="39.950000000000003" customHeight="1" x14ac:dyDescent="0.25">
      <c r="B10" s="7">
        <v>1000</v>
      </c>
      <c r="C10" s="7">
        <v>1100</v>
      </c>
      <c r="D10" s="7">
        <v>113</v>
      </c>
      <c r="E10" s="16" t="s">
        <v>44</v>
      </c>
      <c r="F10" s="26" t="s">
        <v>22</v>
      </c>
      <c r="G10" s="45"/>
      <c r="H10" s="26"/>
      <c r="I10" s="9">
        <v>15</v>
      </c>
      <c r="J10" s="10">
        <v>5673</v>
      </c>
      <c r="K10" s="11">
        <v>0</v>
      </c>
      <c r="L10" s="11">
        <v>150</v>
      </c>
      <c r="M10" s="12">
        <f t="shared" ref="M10:M20" si="0">J10+K10+L10</f>
        <v>5823</v>
      </c>
      <c r="N10" s="12"/>
      <c r="O10" s="12">
        <v>533</v>
      </c>
      <c r="P10" s="12">
        <f>O10</f>
        <v>533</v>
      </c>
      <c r="Q10" s="14">
        <f>SUM(M10-P10)</f>
        <v>5290</v>
      </c>
      <c r="R10" s="15"/>
    </row>
    <row r="11" spans="2:18" ht="39.950000000000003" customHeight="1" x14ac:dyDescent="0.25">
      <c r="B11" s="17">
        <v>1000</v>
      </c>
      <c r="C11" s="7">
        <v>1100</v>
      </c>
      <c r="D11" s="9">
        <v>113</v>
      </c>
      <c r="E11" s="16" t="s">
        <v>44</v>
      </c>
      <c r="F11" s="8" t="s">
        <v>23</v>
      </c>
      <c r="G11" s="45"/>
      <c r="H11" s="8"/>
      <c r="I11" s="9">
        <v>15</v>
      </c>
      <c r="J11" s="12">
        <v>4412</v>
      </c>
      <c r="K11" s="11">
        <v>0</v>
      </c>
      <c r="L11" s="11">
        <v>150</v>
      </c>
      <c r="M11" s="12">
        <f t="shared" si="0"/>
        <v>4562</v>
      </c>
      <c r="N11" s="12"/>
      <c r="O11" s="12">
        <v>345</v>
      </c>
      <c r="P11" s="12">
        <f t="shared" ref="P11:P18" si="1">O11</f>
        <v>345</v>
      </c>
      <c r="Q11" s="14">
        <f>SUM(M11-P11)</f>
        <v>4217</v>
      </c>
      <c r="R11" s="15"/>
    </row>
    <row r="12" spans="2:18" ht="39.950000000000003" customHeight="1" x14ac:dyDescent="0.25">
      <c r="B12" s="17">
        <v>1000</v>
      </c>
      <c r="C12" s="7">
        <v>1100</v>
      </c>
      <c r="D12" s="7">
        <v>113</v>
      </c>
      <c r="E12" s="36" t="s">
        <v>44</v>
      </c>
      <c r="F12" s="8" t="s">
        <v>23</v>
      </c>
      <c r="G12" s="36"/>
      <c r="H12" s="36"/>
      <c r="I12" s="9">
        <v>15</v>
      </c>
      <c r="J12" s="12">
        <v>4412</v>
      </c>
      <c r="K12" s="11">
        <v>0</v>
      </c>
      <c r="L12" s="11">
        <v>150</v>
      </c>
      <c r="M12" s="12">
        <f t="shared" si="0"/>
        <v>4562</v>
      </c>
      <c r="N12" s="12"/>
      <c r="O12" s="12">
        <v>345</v>
      </c>
      <c r="P12" s="12">
        <f t="shared" si="1"/>
        <v>345</v>
      </c>
      <c r="Q12" s="14">
        <f t="shared" ref="Q12:Q18" si="2">SUM(M12-P12)</f>
        <v>4217</v>
      </c>
      <c r="R12" s="15"/>
    </row>
    <row r="13" spans="2:18" ht="39.950000000000003" customHeight="1" x14ac:dyDescent="0.25">
      <c r="B13" s="7">
        <v>1000</v>
      </c>
      <c r="C13" s="7">
        <v>1100</v>
      </c>
      <c r="D13" s="7">
        <v>113</v>
      </c>
      <c r="E13" s="36" t="s">
        <v>44</v>
      </c>
      <c r="F13" s="8" t="s">
        <v>23</v>
      </c>
      <c r="G13" s="36"/>
      <c r="H13" s="36"/>
      <c r="I13" s="9">
        <v>15</v>
      </c>
      <c r="J13" s="12">
        <v>4412</v>
      </c>
      <c r="K13" s="11">
        <v>0</v>
      </c>
      <c r="L13" s="11">
        <v>150</v>
      </c>
      <c r="M13" s="12">
        <f t="shared" si="0"/>
        <v>4562</v>
      </c>
      <c r="N13" s="12"/>
      <c r="O13" s="12">
        <v>345</v>
      </c>
      <c r="P13" s="12">
        <f t="shared" si="1"/>
        <v>345</v>
      </c>
      <c r="Q13" s="14">
        <f t="shared" si="2"/>
        <v>4217</v>
      </c>
      <c r="R13" s="18"/>
    </row>
    <row r="14" spans="2:18" ht="39.950000000000003" customHeight="1" x14ac:dyDescent="0.25">
      <c r="B14" s="9">
        <v>1000</v>
      </c>
      <c r="C14" s="9">
        <v>1100</v>
      </c>
      <c r="D14" s="9">
        <v>113</v>
      </c>
      <c r="E14" s="36" t="s">
        <v>44</v>
      </c>
      <c r="F14" s="8" t="s">
        <v>23</v>
      </c>
      <c r="G14" s="36"/>
      <c r="H14" s="36"/>
      <c r="I14" s="9">
        <v>15</v>
      </c>
      <c r="J14" s="12">
        <v>4412</v>
      </c>
      <c r="K14" s="11">
        <v>0</v>
      </c>
      <c r="L14" s="11">
        <v>150</v>
      </c>
      <c r="M14" s="12">
        <f t="shared" si="0"/>
        <v>4562</v>
      </c>
      <c r="N14" s="12"/>
      <c r="O14" s="12">
        <v>345</v>
      </c>
      <c r="P14" s="12">
        <f t="shared" si="1"/>
        <v>345</v>
      </c>
      <c r="Q14" s="14">
        <f t="shared" si="2"/>
        <v>4217</v>
      </c>
      <c r="R14" s="19"/>
    </row>
    <row r="15" spans="2:18" ht="39.950000000000003" customHeight="1" x14ac:dyDescent="0.25">
      <c r="B15" s="7">
        <v>1000</v>
      </c>
      <c r="C15" s="7">
        <v>1100</v>
      </c>
      <c r="D15" s="7">
        <v>113</v>
      </c>
      <c r="E15" s="16" t="s">
        <v>45</v>
      </c>
      <c r="F15" s="8" t="s">
        <v>23</v>
      </c>
      <c r="G15" s="45"/>
      <c r="H15" s="8"/>
      <c r="I15" s="9">
        <v>15</v>
      </c>
      <c r="J15" s="12">
        <v>4412</v>
      </c>
      <c r="K15" s="11">
        <v>0</v>
      </c>
      <c r="L15" s="11">
        <v>150</v>
      </c>
      <c r="M15" s="12">
        <f t="shared" si="0"/>
        <v>4562</v>
      </c>
      <c r="N15" s="12"/>
      <c r="O15" s="12">
        <v>345</v>
      </c>
      <c r="P15" s="12">
        <f t="shared" si="1"/>
        <v>345</v>
      </c>
      <c r="Q15" s="14">
        <f t="shared" si="2"/>
        <v>4217</v>
      </c>
      <c r="R15" s="18"/>
    </row>
    <row r="16" spans="2:18" ht="39.950000000000003" customHeight="1" x14ac:dyDescent="0.25">
      <c r="B16" s="7">
        <v>1000</v>
      </c>
      <c r="C16" s="7">
        <v>1100</v>
      </c>
      <c r="D16" s="7">
        <v>113</v>
      </c>
      <c r="E16" s="36" t="s">
        <v>45</v>
      </c>
      <c r="F16" s="37" t="s">
        <v>24</v>
      </c>
      <c r="G16" s="43"/>
      <c r="H16" s="36"/>
      <c r="I16" s="9">
        <v>15</v>
      </c>
      <c r="J16" s="12">
        <v>4412</v>
      </c>
      <c r="K16" s="11">
        <v>0</v>
      </c>
      <c r="L16" s="11">
        <v>150</v>
      </c>
      <c r="M16" s="12">
        <f t="shared" si="0"/>
        <v>4562</v>
      </c>
      <c r="N16" s="12"/>
      <c r="O16" s="12">
        <v>345</v>
      </c>
      <c r="P16" s="12">
        <f t="shared" si="1"/>
        <v>345</v>
      </c>
      <c r="Q16" s="14">
        <f t="shared" si="2"/>
        <v>4217</v>
      </c>
      <c r="R16" s="18"/>
    </row>
    <row r="17" spans="2:18" ht="39.950000000000003" customHeight="1" x14ac:dyDescent="0.25">
      <c r="B17" s="9">
        <v>1000</v>
      </c>
      <c r="C17" s="7">
        <v>1100</v>
      </c>
      <c r="D17" s="7">
        <v>113</v>
      </c>
      <c r="E17" s="36" t="s">
        <v>45</v>
      </c>
      <c r="F17" s="37" t="s">
        <v>23</v>
      </c>
      <c r="G17" s="36"/>
      <c r="H17" s="36"/>
      <c r="I17" s="9">
        <v>15</v>
      </c>
      <c r="J17" s="12">
        <v>4412</v>
      </c>
      <c r="K17" s="11">
        <v>0</v>
      </c>
      <c r="L17" s="11">
        <v>150</v>
      </c>
      <c r="M17" s="12">
        <f t="shared" si="0"/>
        <v>4562</v>
      </c>
      <c r="N17" s="12"/>
      <c r="O17" s="12">
        <v>345</v>
      </c>
      <c r="P17" s="12">
        <f t="shared" si="1"/>
        <v>345</v>
      </c>
      <c r="Q17" s="14">
        <f t="shared" si="2"/>
        <v>4217</v>
      </c>
      <c r="R17" s="18"/>
    </row>
    <row r="18" spans="2:18" ht="39.950000000000003" customHeight="1" x14ac:dyDescent="0.25">
      <c r="B18" s="7">
        <v>1000</v>
      </c>
      <c r="C18" s="7">
        <v>1100</v>
      </c>
      <c r="D18" s="7">
        <v>113</v>
      </c>
      <c r="E18" s="36" t="s">
        <v>46</v>
      </c>
      <c r="F18" s="8" t="s">
        <v>23</v>
      </c>
      <c r="G18" s="36"/>
      <c r="H18" s="36"/>
      <c r="I18" s="9">
        <v>15</v>
      </c>
      <c r="J18" s="12">
        <v>4412</v>
      </c>
      <c r="K18" s="11">
        <v>0</v>
      </c>
      <c r="L18" s="11">
        <v>150</v>
      </c>
      <c r="M18" s="12">
        <f t="shared" si="0"/>
        <v>4562</v>
      </c>
      <c r="N18" s="12"/>
      <c r="O18" s="12">
        <v>345</v>
      </c>
      <c r="P18" s="12">
        <f t="shared" si="1"/>
        <v>345</v>
      </c>
      <c r="Q18" s="14">
        <f t="shared" si="2"/>
        <v>4217</v>
      </c>
      <c r="R18" s="18"/>
    </row>
    <row r="19" spans="2:18" ht="39.950000000000003" customHeight="1" x14ac:dyDescent="0.3">
      <c r="B19" s="9">
        <v>1000</v>
      </c>
      <c r="C19" s="9">
        <v>1100</v>
      </c>
      <c r="D19" s="9">
        <v>113</v>
      </c>
      <c r="E19" s="36" t="s">
        <v>47</v>
      </c>
      <c r="F19" s="20" t="s">
        <v>25</v>
      </c>
      <c r="G19" s="36"/>
      <c r="H19" s="38"/>
      <c r="I19" s="21">
        <v>15</v>
      </c>
      <c r="J19" s="22">
        <v>5922</v>
      </c>
      <c r="K19" s="23">
        <v>0</v>
      </c>
      <c r="L19" s="23">
        <v>0</v>
      </c>
      <c r="M19" s="12">
        <f t="shared" si="0"/>
        <v>5922</v>
      </c>
      <c r="N19" s="22"/>
      <c r="O19" s="22">
        <v>577</v>
      </c>
      <c r="P19" s="22">
        <v>577</v>
      </c>
      <c r="Q19" s="24">
        <f>M19-P19</f>
        <v>5345</v>
      </c>
      <c r="R19" s="25"/>
    </row>
    <row r="20" spans="2:18" ht="39.950000000000003" customHeight="1" x14ac:dyDescent="0.25">
      <c r="B20" s="7">
        <v>1000</v>
      </c>
      <c r="C20" s="7">
        <v>1100</v>
      </c>
      <c r="D20" s="7">
        <v>113</v>
      </c>
      <c r="E20" s="39" t="s">
        <v>47</v>
      </c>
      <c r="F20" s="26" t="s">
        <v>26</v>
      </c>
      <c r="G20" s="36"/>
      <c r="H20" s="38"/>
      <c r="I20" s="9">
        <v>15</v>
      </c>
      <c r="J20" s="12">
        <v>2073</v>
      </c>
      <c r="K20" s="11">
        <v>70</v>
      </c>
      <c r="L20" s="11">
        <v>0</v>
      </c>
      <c r="M20" s="12">
        <f t="shared" si="0"/>
        <v>2143</v>
      </c>
      <c r="N20" s="12"/>
      <c r="O20" s="12">
        <v>0</v>
      </c>
      <c r="P20" s="12">
        <v>0</v>
      </c>
      <c r="Q20" s="14">
        <f>SUM(M20-P20)</f>
        <v>2143</v>
      </c>
      <c r="R20" s="18"/>
    </row>
    <row r="21" spans="2:18" ht="39.950000000000003" customHeight="1" x14ac:dyDescent="0.25">
      <c r="B21" s="27"/>
      <c r="C21" s="27"/>
      <c r="D21" s="27"/>
      <c r="E21" s="28" t="s">
        <v>27</v>
      </c>
      <c r="F21" s="27"/>
      <c r="G21" s="27"/>
      <c r="H21" s="27"/>
      <c r="I21" s="27"/>
      <c r="J21" s="29">
        <f>SUM(J8:J20)</f>
        <v>64979</v>
      </c>
      <c r="K21" s="29">
        <f>SUM(K8:K20)</f>
        <v>70</v>
      </c>
      <c r="L21" s="29">
        <f>SUM(L8:L20)</f>
        <v>1650</v>
      </c>
      <c r="M21" s="29">
        <f>SUM(M8:M20)</f>
        <v>66699</v>
      </c>
      <c r="N21" s="29">
        <f t="shared" ref="N21" si="3">SUM(N8:N20)</f>
        <v>0</v>
      </c>
      <c r="O21" s="29">
        <f>SUM(O8:O20)</f>
        <v>5901</v>
      </c>
      <c r="P21" s="29">
        <f>SUM(P8:P20)</f>
        <v>5901</v>
      </c>
      <c r="Q21" s="29">
        <f>SUM(Q8:Q20)</f>
        <v>60798</v>
      </c>
      <c r="R21" s="27"/>
    </row>
    <row r="22" spans="2:18" x14ac:dyDescent="0.25">
      <c r="B22" s="30"/>
      <c r="C22" s="30"/>
      <c r="D22" s="30"/>
      <c r="E22" s="81" t="s">
        <v>28</v>
      </c>
      <c r="F22" s="81"/>
      <c r="G22" s="42"/>
      <c r="H22" s="30"/>
      <c r="I22" s="31"/>
      <c r="J22" s="30"/>
      <c r="K22" s="82" t="s">
        <v>29</v>
      </c>
      <c r="L22" s="82"/>
      <c r="M22" s="82"/>
      <c r="N22" s="82"/>
      <c r="O22" s="82"/>
      <c r="P22" s="54"/>
      <c r="Q22" s="33"/>
      <c r="R22" s="30"/>
    </row>
    <row r="23" spans="2:18" x14ac:dyDescent="0.25">
      <c r="B23" s="30"/>
      <c r="C23" s="30"/>
      <c r="D23" s="30"/>
      <c r="E23" s="53"/>
      <c r="F23" s="53"/>
      <c r="G23" s="42"/>
      <c r="H23" s="30"/>
      <c r="I23" s="31"/>
      <c r="J23" s="30"/>
      <c r="K23" s="54"/>
      <c r="L23" s="54"/>
      <c r="M23" s="54"/>
      <c r="N23" s="54"/>
      <c r="O23" s="54"/>
      <c r="P23" s="54"/>
      <c r="Q23" s="33"/>
      <c r="R23" s="30"/>
    </row>
    <row r="24" spans="2:18" x14ac:dyDescent="0.25">
      <c r="B24" s="30"/>
      <c r="C24" s="30"/>
      <c r="D24" s="30"/>
      <c r="E24" s="53"/>
      <c r="F24" s="53"/>
      <c r="G24" s="42"/>
      <c r="H24" s="30"/>
      <c r="I24" s="31"/>
      <c r="J24" s="30"/>
      <c r="K24" s="54"/>
      <c r="L24" s="54"/>
      <c r="M24" s="54"/>
      <c r="N24" s="54"/>
      <c r="O24" s="54"/>
      <c r="P24" s="54"/>
      <c r="Q24" s="33"/>
      <c r="R24" s="30"/>
    </row>
    <row r="25" spans="2:18" x14ac:dyDescent="0.25">
      <c r="B25" s="30"/>
      <c r="C25" s="30"/>
      <c r="D25" s="30"/>
      <c r="E25" s="53"/>
      <c r="F25" s="53"/>
      <c r="G25" s="42"/>
      <c r="H25" s="30"/>
      <c r="I25" s="31"/>
      <c r="J25" s="30"/>
      <c r="K25" s="54"/>
      <c r="L25" s="54"/>
      <c r="M25" s="54"/>
      <c r="N25" s="54"/>
      <c r="O25" s="54"/>
      <c r="P25" s="54"/>
      <c r="Q25" s="33"/>
      <c r="R25" s="30"/>
    </row>
    <row r="26" spans="2:18" x14ac:dyDescent="0.25">
      <c r="B26" s="42"/>
      <c r="C26" s="42"/>
      <c r="D26" s="42"/>
      <c r="E26" s="35"/>
      <c r="F26" s="35"/>
      <c r="G26" s="42"/>
      <c r="H26" s="42"/>
      <c r="I26" s="46"/>
      <c r="J26" s="42"/>
      <c r="K26" s="54"/>
      <c r="L26" s="54"/>
      <c r="M26" s="54"/>
      <c r="N26" s="54"/>
      <c r="O26" s="47"/>
      <c r="P26" s="47"/>
      <c r="Q26" s="48"/>
      <c r="R26" s="42"/>
    </row>
    <row r="27" spans="2:18" ht="15.75" x14ac:dyDescent="0.25">
      <c r="B27" s="42"/>
      <c r="C27" s="42"/>
      <c r="D27" s="42"/>
      <c r="E27" s="78" t="s">
        <v>33</v>
      </c>
      <c r="F27" s="78"/>
      <c r="G27" s="42"/>
      <c r="H27" s="42"/>
      <c r="I27" s="46"/>
      <c r="J27" s="42"/>
      <c r="K27" s="78" t="s">
        <v>34</v>
      </c>
      <c r="L27" s="78"/>
      <c r="M27" s="78"/>
      <c r="N27" s="78"/>
      <c r="O27" s="78"/>
      <c r="P27" s="47"/>
      <c r="Q27" s="48"/>
      <c r="R27" s="42"/>
    </row>
    <row r="28" spans="2:18" x14ac:dyDescent="0.25">
      <c r="B28" s="42"/>
      <c r="C28" s="42"/>
      <c r="D28" s="42"/>
      <c r="E28" s="79" t="s">
        <v>30</v>
      </c>
      <c r="F28" s="79"/>
      <c r="G28" s="42"/>
      <c r="H28" s="42"/>
      <c r="I28" s="46"/>
      <c r="J28" s="42"/>
      <c r="K28" s="80" t="s">
        <v>35</v>
      </c>
      <c r="L28" s="80"/>
      <c r="M28" s="80"/>
      <c r="N28" s="80"/>
      <c r="O28" s="80"/>
      <c r="P28" s="49"/>
      <c r="Q28" s="48"/>
      <c r="R28" s="42"/>
    </row>
  </sheetData>
  <mergeCells count="29">
    <mergeCell ref="E28:F28"/>
    <mergeCell ref="K28:O28"/>
    <mergeCell ref="N6:N7"/>
    <mergeCell ref="O6:O7"/>
    <mergeCell ref="P6:P7"/>
    <mergeCell ref="E22:F22"/>
    <mergeCell ref="K22:O22"/>
    <mergeCell ref="E27:F27"/>
    <mergeCell ref="K27:O27"/>
    <mergeCell ref="H5:H7"/>
    <mergeCell ref="I5:I7"/>
    <mergeCell ref="J5:M5"/>
    <mergeCell ref="N5:P5"/>
    <mergeCell ref="Q5:Q7"/>
    <mergeCell ref="R5:R7"/>
    <mergeCell ref="J6:J7"/>
    <mergeCell ref="K6:K7"/>
    <mergeCell ref="L6:L7"/>
    <mergeCell ref="M6:M7"/>
    <mergeCell ref="E1:H1"/>
    <mergeCell ref="J1:N1"/>
    <mergeCell ref="E2:H2"/>
    <mergeCell ref="J2:N2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topLeftCell="A2" workbookViewId="0">
      <selection activeCell="H5" sqref="H5:H7"/>
    </sheetView>
  </sheetViews>
  <sheetFormatPr baseColWidth="10" defaultRowHeight="15" x14ac:dyDescent="0.25"/>
  <cols>
    <col min="1" max="1" width="2.28515625" customWidth="1"/>
    <col min="2" max="2" width="9" customWidth="1"/>
    <col min="3" max="3" width="9.5703125" customWidth="1"/>
    <col min="4" max="4" width="9.140625" customWidth="1"/>
    <col min="5" max="5" width="30.85546875" customWidth="1"/>
    <col min="6" max="6" width="16.140625" customWidth="1"/>
    <col min="7" max="7" width="15.7109375" bestFit="1" customWidth="1"/>
    <col min="8" max="8" width="22.140625" customWidth="1"/>
    <col min="9" max="9" width="10.42578125" customWidth="1"/>
    <col min="10" max="10" width="10.28515625" customWidth="1"/>
    <col min="11" max="11" width="9.7109375" customWidth="1"/>
    <col min="13" max="13" width="10.28515625" customWidth="1"/>
    <col min="14" max="14" width="10.5703125" customWidth="1"/>
    <col min="15" max="15" width="10.28515625" customWidth="1"/>
    <col min="17" max="17" width="10.5703125" customWidth="1"/>
    <col min="18" max="18" width="43.28515625" customWidth="1"/>
  </cols>
  <sheetData>
    <row r="1" spans="2:18" ht="20.25" x14ac:dyDescent="0.3">
      <c r="B1" s="1"/>
      <c r="C1" s="2"/>
      <c r="D1" s="3"/>
      <c r="E1" s="59" t="s">
        <v>0</v>
      </c>
      <c r="F1" s="59"/>
      <c r="G1" s="59"/>
      <c r="H1" s="59"/>
      <c r="I1" s="3"/>
      <c r="J1" s="60" t="s">
        <v>1</v>
      </c>
      <c r="K1" s="60"/>
      <c r="L1" s="60"/>
      <c r="M1" s="60"/>
      <c r="N1" s="60"/>
      <c r="O1" s="3"/>
      <c r="P1" s="3"/>
      <c r="Q1" s="3"/>
      <c r="R1" s="3"/>
    </row>
    <row r="2" spans="2:18" ht="18.75" x14ac:dyDescent="0.3">
      <c r="B2" s="4"/>
      <c r="C2" s="5"/>
      <c r="D2" s="3"/>
      <c r="E2" s="59" t="s">
        <v>2</v>
      </c>
      <c r="F2" s="59"/>
      <c r="G2" s="59"/>
      <c r="H2" s="59"/>
      <c r="I2" s="3"/>
      <c r="J2" s="59" t="s">
        <v>38</v>
      </c>
      <c r="K2" s="59"/>
      <c r="L2" s="59"/>
      <c r="M2" s="59"/>
      <c r="N2" s="59"/>
      <c r="O2" s="3"/>
      <c r="P2" s="3"/>
      <c r="Q2" s="3"/>
      <c r="R2" s="3"/>
    </row>
    <row r="3" spans="2:18" ht="18.75" x14ac:dyDescent="0.3">
      <c r="B3" s="4"/>
      <c r="C3" s="5"/>
      <c r="D3" s="3"/>
      <c r="E3" s="56"/>
      <c r="F3" s="56"/>
      <c r="G3" s="40"/>
      <c r="H3" s="56"/>
      <c r="I3" s="3"/>
      <c r="J3" s="56"/>
      <c r="K3" s="56"/>
      <c r="L3" s="56"/>
      <c r="M3" s="56"/>
      <c r="N3" s="56"/>
      <c r="O3" s="3"/>
      <c r="P3" s="3"/>
      <c r="Q3" s="3"/>
      <c r="R3" s="3"/>
    </row>
    <row r="4" spans="2:18" x14ac:dyDescent="0.25">
      <c r="B4" s="3"/>
      <c r="C4" s="3"/>
      <c r="D4" s="3"/>
      <c r="E4" s="3"/>
      <c r="F4" s="3"/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5">
      <c r="B5" s="61" t="s">
        <v>3</v>
      </c>
      <c r="C5" s="61" t="s">
        <v>4</v>
      </c>
      <c r="D5" s="61" t="s">
        <v>5</v>
      </c>
      <c r="E5" s="64" t="s">
        <v>6</v>
      </c>
      <c r="F5" s="67" t="s">
        <v>7</v>
      </c>
      <c r="G5" s="83" t="s">
        <v>32</v>
      </c>
      <c r="H5" s="70" t="s">
        <v>8</v>
      </c>
      <c r="I5" s="61" t="s">
        <v>9</v>
      </c>
      <c r="J5" s="86" t="s">
        <v>10</v>
      </c>
      <c r="K5" s="87"/>
      <c r="L5" s="87"/>
      <c r="M5" s="88"/>
      <c r="N5" s="89" t="s">
        <v>11</v>
      </c>
      <c r="O5" s="90"/>
      <c r="P5" s="91"/>
      <c r="Q5" s="61" t="s">
        <v>12</v>
      </c>
      <c r="R5" s="73" t="s">
        <v>13</v>
      </c>
    </row>
    <row r="6" spans="2:18" x14ac:dyDescent="0.25">
      <c r="B6" s="62"/>
      <c r="C6" s="62"/>
      <c r="D6" s="62"/>
      <c r="E6" s="65"/>
      <c r="F6" s="68"/>
      <c r="G6" s="84"/>
      <c r="H6" s="71"/>
      <c r="I6" s="62"/>
      <c r="J6" s="61" t="s">
        <v>14</v>
      </c>
      <c r="K6" s="61" t="s">
        <v>15</v>
      </c>
      <c r="L6" s="61" t="s">
        <v>16</v>
      </c>
      <c r="M6" s="76" t="s">
        <v>17</v>
      </c>
      <c r="N6" s="61" t="s">
        <v>18</v>
      </c>
      <c r="O6" s="61" t="s">
        <v>19</v>
      </c>
      <c r="P6" s="67" t="s">
        <v>20</v>
      </c>
      <c r="Q6" s="62"/>
      <c r="R6" s="74"/>
    </row>
    <row r="7" spans="2:18" x14ac:dyDescent="0.25">
      <c r="B7" s="63"/>
      <c r="C7" s="63"/>
      <c r="D7" s="63"/>
      <c r="E7" s="66"/>
      <c r="F7" s="69"/>
      <c r="G7" s="85"/>
      <c r="H7" s="72"/>
      <c r="I7" s="63"/>
      <c r="J7" s="63"/>
      <c r="K7" s="63"/>
      <c r="L7" s="63"/>
      <c r="M7" s="77"/>
      <c r="N7" s="63"/>
      <c r="O7" s="63"/>
      <c r="P7" s="69"/>
      <c r="Q7" s="63"/>
      <c r="R7" s="75"/>
    </row>
    <row r="8" spans="2:18" ht="39.950000000000003" customHeight="1" x14ac:dyDescent="0.25">
      <c r="B8" s="7">
        <v>1000</v>
      </c>
      <c r="C8" s="7">
        <v>1100</v>
      </c>
      <c r="D8" s="7">
        <v>113</v>
      </c>
      <c r="E8" s="8" t="s">
        <v>46</v>
      </c>
      <c r="F8" s="8" t="s">
        <v>21</v>
      </c>
      <c r="G8" s="44"/>
      <c r="H8" s="8"/>
      <c r="I8" s="9">
        <v>15</v>
      </c>
      <c r="J8" s="10">
        <v>10342</v>
      </c>
      <c r="K8" s="11">
        <v>0</v>
      </c>
      <c r="L8" s="11">
        <v>150</v>
      </c>
      <c r="M8" s="12">
        <f>J8+K8+L8</f>
        <v>10492</v>
      </c>
      <c r="N8" s="13">
        <v>0</v>
      </c>
      <c r="O8" s="12">
        <v>1498</v>
      </c>
      <c r="P8" s="12">
        <v>1498</v>
      </c>
      <c r="Q8" s="14">
        <f>M8-P8</f>
        <v>8994</v>
      </c>
      <c r="R8" s="15"/>
    </row>
    <row r="9" spans="2:18" ht="39.950000000000003" customHeight="1" x14ac:dyDescent="0.25">
      <c r="B9" s="7">
        <v>1000</v>
      </c>
      <c r="C9" s="7">
        <v>1100</v>
      </c>
      <c r="D9" s="7">
        <v>113</v>
      </c>
      <c r="E9" s="8" t="s">
        <v>47</v>
      </c>
      <c r="F9" s="8" t="s">
        <v>22</v>
      </c>
      <c r="G9" s="45"/>
      <c r="H9" s="8"/>
      <c r="I9" s="9">
        <v>15</v>
      </c>
      <c r="J9" s="10">
        <v>5673</v>
      </c>
      <c r="K9" s="11">
        <v>0</v>
      </c>
      <c r="L9" s="11">
        <v>150</v>
      </c>
      <c r="M9" s="12">
        <f>J9+K9+L9</f>
        <v>5823</v>
      </c>
      <c r="N9" s="12"/>
      <c r="O9" s="12">
        <v>533</v>
      </c>
      <c r="P9" s="12">
        <f>O9</f>
        <v>533</v>
      </c>
      <c r="Q9" s="14">
        <f>SUM(M9-P10)</f>
        <v>5290</v>
      </c>
      <c r="R9" s="15"/>
    </row>
    <row r="10" spans="2:18" ht="39.950000000000003" customHeight="1" x14ac:dyDescent="0.25">
      <c r="B10" s="7">
        <v>1000</v>
      </c>
      <c r="C10" s="7">
        <v>1100</v>
      </c>
      <c r="D10" s="7">
        <v>113</v>
      </c>
      <c r="E10" s="16" t="s">
        <v>48</v>
      </c>
      <c r="F10" s="26" t="s">
        <v>22</v>
      </c>
      <c r="G10" s="45"/>
      <c r="H10" s="26"/>
      <c r="I10" s="9">
        <v>15</v>
      </c>
      <c r="J10" s="10">
        <v>5673</v>
      </c>
      <c r="K10" s="11">
        <v>0</v>
      </c>
      <c r="L10" s="11">
        <v>150</v>
      </c>
      <c r="M10" s="12">
        <f t="shared" ref="M10:M20" si="0">J10+K10+L10</f>
        <v>5823</v>
      </c>
      <c r="N10" s="12"/>
      <c r="O10" s="12">
        <v>533</v>
      </c>
      <c r="P10" s="12">
        <f>O10</f>
        <v>533</v>
      </c>
      <c r="Q10" s="14">
        <f>SUM(M10-P10)</f>
        <v>5290</v>
      </c>
      <c r="R10" s="15"/>
    </row>
    <row r="11" spans="2:18" ht="39.950000000000003" customHeight="1" x14ac:dyDescent="0.25">
      <c r="B11" s="17">
        <v>1000</v>
      </c>
      <c r="C11" s="7">
        <v>1100</v>
      </c>
      <c r="D11" s="9">
        <v>113</v>
      </c>
      <c r="E11" s="16" t="s">
        <v>48</v>
      </c>
      <c r="F11" s="8" t="s">
        <v>23</v>
      </c>
      <c r="G11" s="45"/>
      <c r="H11" s="8"/>
      <c r="I11" s="9">
        <v>15</v>
      </c>
      <c r="J11" s="12">
        <v>4412</v>
      </c>
      <c r="K11" s="11">
        <v>0</v>
      </c>
      <c r="L11" s="11">
        <v>150</v>
      </c>
      <c r="M11" s="12">
        <f t="shared" si="0"/>
        <v>4562</v>
      </c>
      <c r="N11" s="12"/>
      <c r="O11" s="12">
        <v>345</v>
      </c>
      <c r="P11" s="12">
        <f t="shared" ref="P11:P18" si="1">O11</f>
        <v>345</v>
      </c>
      <c r="Q11" s="14">
        <f>SUM(M11-P11)</f>
        <v>4217</v>
      </c>
      <c r="R11" s="15"/>
    </row>
    <row r="12" spans="2:18" ht="39.950000000000003" customHeight="1" x14ac:dyDescent="0.25">
      <c r="B12" s="17">
        <v>1000</v>
      </c>
      <c r="C12" s="7">
        <v>1100</v>
      </c>
      <c r="D12" s="7">
        <v>113</v>
      </c>
      <c r="E12" s="36" t="s">
        <v>48</v>
      </c>
      <c r="F12" s="8" t="s">
        <v>23</v>
      </c>
      <c r="G12" s="36"/>
      <c r="H12" s="36"/>
      <c r="I12" s="9">
        <v>15</v>
      </c>
      <c r="J12" s="12">
        <v>4412</v>
      </c>
      <c r="K12" s="11">
        <v>0</v>
      </c>
      <c r="L12" s="11">
        <v>150</v>
      </c>
      <c r="M12" s="12">
        <f t="shared" si="0"/>
        <v>4562</v>
      </c>
      <c r="N12" s="12"/>
      <c r="O12" s="12">
        <v>345</v>
      </c>
      <c r="P12" s="12">
        <f t="shared" si="1"/>
        <v>345</v>
      </c>
      <c r="Q12" s="14">
        <f t="shared" ref="Q12:Q18" si="2">SUM(M12-P12)</f>
        <v>4217</v>
      </c>
      <c r="R12" s="15"/>
    </row>
    <row r="13" spans="2:18" ht="39.950000000000003" customHeight="1" x14ac:dyDescent="0.25">
      <c r="B13" s="7">
        <v>1000</v>
      </c>
      <c r="C13" s="7">
        <v>1100</v>
      </c>
      <c r="D13" s="7">
        <v>113</v>
      </c>
      <c r="E13" s="36" t="s">
        <v>48</v>
      </c>
      <c r="F13" s="8" t="s">
        <v>23</v>
      </c>
      <c r="G13" s="36"/>
      <c r="H13" s="36"/>
      <c r="I13" s="9">
        <v>15</v>
      </c>
      <c r="J13" s="12">
        <v>4412</v>
      </c>
      <c r="K13" s="11">
        <v>0</v>
      </c>
      <c r="L13" s="11">
        <v>150</v>
      </c>
      <c r="M13" s="12">
        <f t="shared" si="0"/>
        <v>4562</v>
      </c>
      <c r="N13" s="12"/>
      <c r="O13" s="12">
        <v>345</v>
      </c>
      <c r="P13" s="12">
        <f t="shared" si="1"/>
        <v>345</v>
      </c>
      <c r="Q13" s="14">
        <f t="shared" si="2"/>
        <v>4217</v>
      </c>
      <c r="R13" s="18"/>
    </row>
    <row r="14" spans="2:18" ht="39.950000000000003" customHeight="1" x14ac:dyDescent="0.25">
      <c r="B14" s="9">
        <v>1000</v>
      </c>
      <c r="C14" s="9">
        <v>1100</v>
      </c>
      <c r="D14" s="9">
        <v>113</v>
      </c>
      <c r="E14" s="36" t="s">
        <v>47</v>
      </c>
      <c r="F14" s="8" t="s">
        <v>23</v>
      </c>
      <c r="G14" s="36"/>
      <c r="H14" s="36"/>
      <c r="I14" s="9">
        <v>15</v>
      </c>
      <c r="J14" s="12">
        <v>4412</v>
      </c>
      <c r="K14" s="11">
        <v>0</v>
      </c>
      <c r="L14" s="11">
        <v>150</v>
      </c>
      <c r="M14" s="12">
        <f t="shared" si="0"/>
        <v>4562</v>
      </c>
      <c r="N14" s="12"/>
      <c r="O14" s="12">
        <v>345</v>
      </c>
      <c r="P14" s="12">
        <f t="shared" si="1"/>
        <v>345</v>
      </c>
      <c r="Q14" s="14">
        <f t="shared" si="2"/>
        <v>4217</v>
      </c>
      <c r="R14" s="19"/>
    </row>
    <row r="15" spans="2:18" ht="39.950000000000003" customHeight="1" x14ac:dyDescent="0.25">
      <c r="B15" s="7">
        <v>1000</v>
      </c>
      <c r="C15" s="7">
        <v>1100</v>
      </c>
      <c r="D15" s="7">
        <v>113</v>
      </c>
      <c r="E15" s="16" t="s">
        <v>45</v>
      </c>
      <c r="F15" s="8" t="s">
        <v>23</v>
      </c>
      <c r="G15" s="45"/>
      <c r="H15" s="8"/>
      <c r="I15" s="9">
        <v>15</v>
      </c>
      <c r="J15" s="12">
        <v>4412</v>
      </c>
      <c r="K15" s="11">
        <v>0</v>
      </c>
      <c r="L15" s="11">
        <v>150</v>
      </c>
      <c r="M15" s="12">
        <f t="shared" si="0"/>
        <v>4562</v>
      </c>
      <c r="N15" s="12"/>
      <c r="O15" s="12">
        <v>345</v>
      </c>
      <c r="P15" s="12">
        <f t="shared" si="1"/>
        <v>345</v>
      </c>
      <c r="Q15" s="14">
        <f t="shared" si="2"/>
        <v>4217</v>
      </c>
      <c r="R15" s="18"/>
    </row>
    <row r="16" spans="2:18" ht="39.950000000000003" customHeight="1" x14ac:dyDescent="0.25">
      <c r="B16" s="7">
        <v>1000</v>
      </c>
      <c r="C16" s="7">
        <v>1100</v>
      </c>
      <c r="D16" s="7">
        <v>113</v>
      </c>
      <c r="E16" s="36" t="s">
        <v>47</v>
      </c>
      <c r="F16" s="37" t="s">
        <v>24</v>
      </c>
      <c r="G16" s="43"/>
      <c r="H16" s="36"/>
      <c r="I16" s="9">
        <v>15</v>
      </c>
      <c r="J16" s="12">
        <v>4412</v>
      </c>
      <c r="K16" s="11">
        <v>0</v>
      </c>
      <c r="L16" s="11">
        <v>150</v>
      </c>
      <c r="M16" s="12">
        <f t="shared" si="0"/>
        <v>4562</v>
      </c>
      <c r="N16" s="12"/>
      <c r="O16" s="12">
        <v>345</v>
      </c>
      <c r="P16" s="12">
        <f t="shared" si="1"/>
        <v>345</v>
      </c>
      <c r="Q16" s="14">
        <f t="shared" si="2"/>
        <v>4217</v>
      </c>
      <c r="R16" s="18"/>
    </row>
    <row r="17" spans="2:18" ht="39.950000000000003" customHeight="1" x14ac:dyDescent="0.25">
      <c r="B17" s="9">
        <v>1000</v>
      </c>
      <c r="C17" s="7">
        <v>1100</v>
      </c>
      <c r="D17" s="7">
        <v>113</v>
      </c>
      <c r="E17" s="36" t="s">
        <v>48</v>
      </c>
      <c r="F17" s="37" t="s">
        <v>23</v>
      </c>
      <c r="G17" s="36"/>
      <c r="H17" s="36"/>
      <c r="I17" s="9">
        <v>15</v>
      </c>
      <c r="J17" s="12">
        <v>4412</v>
      </c>
      <c r="K17" s="11">
        <v>0</v>
      </c>
      <c r="L17" s="11">
        <v>150</v>
      </c>
      <c r="M17" s="12">
        <f t="shared" si="0"/>
        <v>4562</v>
      </c>
      <c r="N17" s="12"/>
      <c r="O17" s="12">
        <v>345</v>
      </c>
      <c r="P17" s="12">
        <f t="shared" si="1"/>
        <v>345</v>
      </c>
      <c r="Q17" s="14">
        <f t="shared" si="2"/>
        <v>4217</v>
      </c>
      <c r="R17" s="18"/>
    </row>
    <row r="18" spans="2:18" ht="39.950000000000003" customHeight="1" x14ac:dyDescent="0.25">
      <c r="B18" s="7">
        <v>1000</v>
      </c>
      <c r="C18" s="7">
        <v>1100</v>
      </c>
      <c r="D18" s="7">
        <v>113</v>
      </c>
      <c r="E18" s="36" t="s">
        <v>48</v>
      </c>
      <c r="F18" s="8" t="s">
        <v>23</v>
      </c>
      <c r="G18" s="36"/>
      <c r="H18" s="36"/>
      <c r="I18" s="9">
        <v>15</v>
      </c>
      <c r="J18" s="12">
        <v>4412</v>
      </c>
      <c r="K18" s="11">
        <v>0</v>
      </c>
      <c r="L18" s="11">
        <v>150</v>
      </c>
      <c r="M18" s="12">
        <f t="shared" si="0"/>
        <v>4562</v>
      </c>
      <c r="N18" s="12"/>
      <c r="O18" s="12">
        <v>345</v>
      </c>
      <c r="P18" s="12">
        <f t="shared" si="1"/>
        <v>345</v>
      </c>
      <c r="Q18" s="14">
        <f t="shared" si="2"/>
        <v>4217</v>
      </c>
      <c r="R18" s="18"/>
    </row>
    <row r="19" spans="2:18" ht="39.950000000000003" customHeight="1" x14ac:dyDescent="0.3">
      <c r="B19" s="9">
        <v>1000</v>
      </c>
      <c r="C19" s="9">
        <v>1100</v>
      </c>
      <c r="D19" s="9">
        <v>113</v>
      </c>
      <c r="E19" s="36" t="s">
        <v>48</v>
      </c>
      <c r="F19" s="20" t="s">
        <v>25</v>
      </c>
      <c r="G19" s="36"/>
      <c r="H19" s="38"/>
      <c r="I19" s="21">
        <v>15</v>
      </c>
      <c r="J19" s="22">
        <v>5922</v>
      </c>
      <c r="K19" s="23">
        <v>0</v>
      </c>
      <c r="L19" s="23">
        <v>0</v>
      </c>
      <c r="M19" s="12">
        <f t="shared" si="0"/>
        <v>5922</v>
      </c>
      <c r="N19" s="22"/>
      <c r="O19" s="22">
        <v>577</v>
      </c>
      <c r="P19" s="22">
        <v>577</v>
      </c>
      <c r="Q19" s="24">
        <f>M19-P19</f>
        <v>5345</v>
      </c>
      <c r="R19" s="25"/>
    </row>
    <row r="20" spans="2:18" ht="39.950000000000003" customHeight="1" x14ac:dyDescent="0.25">
      <c r="B20" s="7">
        <v>1000</v>
      </c>
      <c r="C20" s="7">
        <v>1100</v>
      </c>
      <c r="D20" s="7">
        <v>113</v>
      </c>
      <c r="E20" s="39" t="s">
        <v>48</v>
      </c>
      <c r="F20" s="26" t="s">
        <v>26</v>
      </c>
      <c r="G20" s="36"/>
      <c r="H20" s="38"/>
      <c r="I20" s="9">
        <v>15</v>
      </c>
      <c r="J20" s="12">
        <v>2073</v>
      </c>
      <c r="K20" s="11">
        <v>70</v>
      </c>
      <c r="L20" s="11">
        <v>0</v>
      </c>
      <c r="M20" s="12">
        <f t="shared" si="0"/>
        <v>2143</v>
      </c>
      <c r="N20" s="12"/>
      <c r="O20" s="12">
        <v>0</v>
      </c>
      <c r="P20" s="12">
        <v>0</v>
      </c>
      <c r="Q20" s="14">
        <f>SUM(M20-P20)</f>
        <v>2143</v>
      </c>
      <c r="R20" s="18"/>
    </row>
    <row r="21" spans="2:18" ht="39.950000000000003" customHeight="1" x14ac:dyDescent="0.25">
      <c r="B21" s="27"/>
      <c r="C21" s="27"/>
      <c r="D21" s="27"/>
      <c r="E21" s="28" t="s">
        <v>27</v>
      </c>
      <c r="F21" s="27"/>
      <c r="G21" s="27"/>
      <c r="H21" s="27"/>
      <c r="I21" s="27"/>
      <c r="J21" s="29">
        <f>SUM(J8:J20)</f>
        <v>64979</v>
      </c>
      <c r="K21" s="29">
        <f>SUM(K8:K20)</f>
        <v>70</v>
      </c>
      <c r="L21" s="29">
        <f>SUM(L8:L20)</f>
        <v>1650</v>
      </c>
      <c r="M21" s="29">
        <f>SUM(M8:M20)</f>
        <v>66699</v>
      </c>
      <c r="N21" s="29">
        <f t="shared" ref="N21" si="3">SUM(N8:N20)</f>
        <v>0</v>
      </c>
      <c r="O21" s="29">
        <f>SUM(O8:O20)</f>
        <v>5901</v>
      </c>
      <c r="P21" s="29">
        <f>SUM(P8:P20)</f>
        <v>5901</v>
      </c>
      <c r="Q21" s="29">
        <f>SUM(Q8:Q20)</f>
        <v>60798</v>
      </c>
      <c r="R21" s="27"/>
    </row>
    <row r="22" spans="2:18" x14ac:dyDescent="0.25">
      <c r="B22" s="30"/>
      <c r="C22" s="30"/>
      <c r="D22" s="30"/>
      <c r="E22" s="81" t="s">
        <v>28</v>
      </c>
      <c r="F22" s="81"/>
      <c r="G22" s="42"/>
      <c r="H22" s="30"/>
      <c r="I22" s="31"/>
      <c r="J22" s="30"/>
      <c r="K22" s="82" t="s">
        <v>29</v>
      </c>
      <c r="L22" s="82"/>
      <c r="M22" s="82"/>
      <c r="N22" s="82"/>
      <c r="O22" s="82"/>
      <c r="P22" s="58"/>
      <c r="Q22" s="33"/>
      <c r="R22" s="30"/>
    </row>
    <row r="23" spans="2:18" x14ac:dyDescent="0.25">
      <c r="B23" s="30"/>
      <c r="C23" s="30"/>
      <c r="D23" s="30"/>
      <c r="E23" s="57"/>
      <c r="F23" s="57"/>
      <c r="G23" s="42"/>
      <c r="H23" s="30"/>
      <c r="I23" s="31"/>
      <c r="J23" s="30"/>
      <c r="K23" s="58"/>
      <c r="L23" s="58"/>
      <c r="M23" s="58"/>
      <c r="N23" s="58"/>
      <c r="O23" s="58"/>
      <c r="P23" s="58"/>
      <c r="Q23" s="33"/>
      <c r="R23" s="30"/>
    </row>
    <row r="24" spans="2:18" x14ac:dyDescent="0.25">
      <c r="B24" s="30"/>
      <c r="C24" s="30"/>
      <c r="D24" s="30"/>
      <c r="E24" s="57"/>
      <c r="F24" s="57"/>
      <c r="G24" s="42"/>
      <c r="H24" s="30"/>
      <c r="I24" s="31"/>
      <c r="J24" s="30"/>
      <c r="K24" s="58"/>
      <c r="L24" s="58"/>
      <c r="M24" s="58"/>
      <c r="N24" s="58"/>
      <c r="O24" s="58"/>
      <c r="P24" s="58"/>
      <c r="Q24" s="33"/>
      <c r="R24" s="30"/>
    </row>
    <row r="25" spans="2:18" x14ac:dyDescent="0.25">
      <c r="B25" s="30"/>
      <c r="C25" s="30"/>
      <c r="D25" s="30"/>
      <c r="E25" s="57"/>
      <c r="F25" s="57"/>
      <c r="G25" s="42"/>
      <c r="H25" s="30"/>
      <c r="I25" s="31"/>
      <c r="J25" s="30"/>
      <c r="K25" s="58"/>
      <c r="L25" s="58"/>
      <c r="M25" s="58"/>
      <c r="N25" s="58"/>
      <c r="O25" s="58"/>
      <c r="P25" s="58"/>
      <c r="Q25" s="33"/>
      <c r="R25" s="30"/>
    </row>
    <row r="26" spans="2:18" x14ac:dyDescent="0.25">
      <c r="B26" s="42"/>
      <c r="C26" s="42"/>
      <c r="D26" s="42"/>
      <c r="E26" s="35"/>
      <c r="F26" s="35"/>
      <c r="G26" s="42"/>
      <c r="H26" s="42"/>
      <c r="I26" s="46"/>
      <c r="J26" s="42"/>
      <c r="K26" s="58"/>
      <c r="L26" s="58"/>
      <c r="M26" s="58"/>
      <c r="N26" s="58"/>
      <c r="O26" s="47"/>
      <c r="P26" s="47"/>
      <c r="Q26" s="48"/>
      <c r="R26" s="42"/>
    </row>
    <row r="27" spans="2:18" ht="15.75" x14ac:dyDescent="0.25">
      <c r="B27" s="42"/>
      <c r="C27" s="42"/>
      <c r="D27" s="42"/>
      <c r="E27" s="78" t="s">
        <v>33</v>
      </c>
      <c r="F27" s="78"/>
      <c r="G27" s="42"/>
      <c r="H27" s="42"/>
      <c r="I27" s="46"/>
      <c r="J27" s="42"/>
      <c r="K27" s="78" t="s">
        <v>34</v>
      </c>
      <c r="L27" s="78"/>
      <c r="M27" s="78"/>
      <c r="N27" s="78"/>
      <c r="O27" s="78"/>
      <c r="P27" s="47"/>
      <c r="Q27" s="48"/>
      <c r="R27" s="42"/>
    </row>
    <row r="28" spans="2:18" x14ac:dyDescent="0.25">
      <c r="B28" s="42"/>
      <c r="C28" s="42"/>
      <c r="D28" s="42"/>
      <c r="E28" s="79" t="s">
        <v>30</v>
      </c>
      <c r="F28" s="79"/>
      <c r="G28" s="42"/>
      <c r="H28" s="42"/>
      <c r="I28" s="46"/>
      <c r="J28" s="42"/>
      <c r="K28" s="80" t="s">
        <v>35</v>
      </c>
      <c r="L28" s="80"/>
      <c r="M28" s="80"/>
      <c r="N28" s="80"/>
      <c r="O28" s="80"/>
      <c r="P28" s="49"/>
      <c r="Q28" s="48"/>
      <c r="R28" s="42"/>
    </row>
  </sheetData>
  <mergeCells count="29">
    <mergeCell ref="E1:H1"/>
    <mergeCell ref="J1:N1"/>
    <mergeCell ref="E2:H2"/>
    <mergeCell ref="J2:N2"/>
    <mergeCell ref="B5:B7"/>
    <mergeCell ref="C5:C7"/>
    <mergeCell ref="D5:D7"/>
    <mergeCell ref="E5:E7"/>
    <mergeCell ref="F5:F7"/>
    <mergeCell ref="G5:G7"/>
    <mergeCell ref="Q5:Q7"/>
    <mergeCell ref="R5:R7"/>
    <mergeCell ref="J6:J7"/>
    <mergeCell ref="K6:K7"/>
    <mergeCell ref="L6:L7"/>
    <mergeCell ref="M6:M7"/>
    <mergeCell ref="E28:F28"/>
    <mergeCell ref="K28:O28"/>
    <mergeCell ref="N6:N7"/>
    <mergeCell ref="O6:O7"/>
    <mergeCell ref="P6:P7"/>
    <mergeCell ref="E22:F22"/>
    <mergeCell ref="K22:O22"/>
    <mergeCell ref="E27:F27"/>
    <mergeCell ref="K27:O27"/>
    <mergeCell ref="H5:H7"/>
    <mergeCell ref="I5:I7"/>
    <mergeCell ref="J5:M5"/>
    <mergeCell ref="N5:P5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01-15OCTUBRE</vt:lpstr>
      <vt:lpstr>16-31OCTUBRE</vt:lpstr>
      <vt:lpstr>01-15NOVIEMBRE</vt:lpstr>
      <vt:lpstr>16-30NOVIEMBRE</vt:lpstr>
      <vt:lpstr>'01-15NOVIEMBRE'!Área_de_impresión</vt:lpstr>
      <vt:lpstr>'01-15OCTUBRE'!Área_de_impresión</vt:lpstr>
      <vt:lpstr>'16-30NOVIEMBRE'!Área_de_impresión</vt:lpstr>
      <vt:lpstr>'16-31OCTUBRE'!Área_de_impresión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DIF_SDA</dc:creator>
  <cp:lastModifiedBy>Unidad de Transparencia San Diego de Alejandría</cp:lastModifiedBy>
  <cp:lastPrinted>2021-11-29T16:59:02Z</cp:lastPrinted>
  <dcterms:created xsi:type="dcterms:W3CDTF">2021-10-14T22:04:05Z</dcterms:created>
  <dcterms:modified xsi:type="dcterms:W3CDTF">2021-12-06T17:26:06Z</dcterms:modified>
</cp:coreProperties>
</file>