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Documents\Nominas Presidencia\"/>
    </mc:Choice>
  </mc:AlternateContent>
  <bookViews>
    <workbookView xWindow="0" yWindow="0" windowWidth="20400" windowHeight="7620" firstSheet="2" activeTab="6"/>
  </bookViews>
  <sheets>
    <sheet name="01-15OCTUBRE" sheetId="1" r:id="rId1"/>
    <sheet name="15-31 OCTUBRE" sheetId="3" r:id="rId2"/>
    <sheet name="01-15 NOVIEMBRE" sheetId="4" r:id="rId3"/>
    <sheet name="15-30 NOVIEMBRE" sheetId="5" r:id="rId4"/>
    <sheet name="01-15 DICIEMBRE" sheetId="6" r:id="rId5"/>
    <sheet name="15-31 DICIEMBRE" sheetId="7" r:id="rId6"/>
    <sheet name="AGUINALDOS" sheetId="8" r:id="rId7"/>
  </sheets>
  <definedNames>
    <definedName name="_xlnm.Print_Area" localSheetId="0">'01-15OCTUBRE'!$A$1:$Q$24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8" l="1"/>
  <c r="I17" i="8"/>
  <c r="M16" i="8"/>
  <c r="N16" i="8" s="1"/>
  <c r="L16" i="8"/>
  <c r="J16" i="8"/>
  <c r="M15" i="8"/>
  <c r="N15" i="8" s="1"/>
  <c r="L15" i="8"/>
  <c r="J15" i="8"/>
  <c r="M14" i="8"/>
  <c r="N14" i="8" s="1"/>
  <c r="L14" i="8"/>
  <c r="J14" i="8"/>
  <c r="M13" i="8"/>
  <c r="N13" i="8" s="1"/>
  <c r="L13" i="8"/>
  <c r="J13" i="8"/>
  <c r="M12" i="8"/>
  <c r="N12" i="8" s="1"/>
  <c r="L12" i="8"/>
  <c r="J12" i="8"/>
  <c r="M11" i="8"/>
  <c r="N11" i="8" s="1"/>
  <c r="L11" i="8"/>
  <c r="J11" i="8"/>
  <c r="M10" i="8"/>
  <c r="N10" i="8" s="1"/>
  <c r="L10" i="8"/>
  <c r="J10" i="8"/>
  <c r="M9" i="8"/>
  <c r="N9" i="8" s="1"/>
  <c r="L9" i="8"/>
  <c r="J9" i="8"/>
  <c r="M8" i="8"/>
  <c r="N8" i="8" s="1"/>
  <c r="L8" i="8"/>
  <c r="L17" i="8" s="1"/>
  <c r="J8" i="8"/>
  <c r="J17" i="8" s="1"/>
  <c r="N17" i="7"/>
  <c r="M17" i="7"/>
  <c r="K17" i="7"/>
  <c r="J17" i="7"/>
  <c r="O16" i="7"/>
  <c r="L16" i="7"/>
  <c r="P16" i="7" s="1"/>
  <c r="O15" i="7"/>
  <c r="L15" i="7"/>
  <c r="P15" i="7" s="1"/>
  <c r="O14" i="7"/>
  <c r="L14" i="7"/>
  <c r="P14" i="7" s="1"/>
  <c r="O13" i="7"/>
  <c r="L13" i="7"/>
  <c r="P13" i="7" s="1"/>
  <c r="O12" i="7"/>
  <c r="L12" i="7"/>
  <c r="P12" i="7" s="1"/>
  <c r="O11" i="7"/>
  <c r="L11" i="7"/>
  <c r="P11" i="7" s="1"/>
  <c r="O10" i="7"/>
  <c r="L10" i="7"/>
  <c r="P10" i="7" s="1"/>
  <c r="O9" i="7"/>
  <c r="O17" i="7" s="1"/>
  <c r="L9" i="7"/>
  <c r="P9" i="7" s="1"/>
  <c r="O8" i="7"/>
  <c r="L8" i="7"/>
  <c r="L17" i="7" s="1"/>
  <c r="N17" i="6"/>
  <c r="M17" i="6"/>
  <c r="K17" i="6"/>
  <c r="J17" i="6"/>
  <c r="O16" i="6"/>
  <c r="L16" i="6"/>
  <c r="P16" i="6" s="1"/>
  <c r="O15" i="6"/>
  <c r="L15" i="6"/>
  <c r="P15" i="6" s="1"/>
  <c r="O14" i="6"/>
  <c r="L14" i="6"/>
  <c r="P14" i="6" s="1"/>
  <c r="O13" i="6"/>
  <c r="L13" i="6"/>
  <c r="P13" i="6" s="1"/>
  <c r="O12" i="6"/>
  <c r="L12" i="6"/>
  <c r="P12" i="6" s="1"/>
  <c r="O11" i="6"/>
  <c r="L11" i="6"/>
  <c r="P11" i="6" s="1"/>
  <c r="O10" i="6"/>
  <c r="L10" i="6"/>
  <c r="P10" i="6" s="1"/>
  <c r="O9" i="6"/>
  <c r="L9" i="6"/>
  <c r="P9" i="6" s="1"/>
  <c r="O8" i="6"/>
  <c r="O17" i="6" s="1"/>
  <c r="L8" i="6"/>
  <c r="L17" i="6" s="1"/>
  <c r="N17" i="8" l="1"/>
  <c r="M17" i="8"/>
  <c r="P8" i="7"/>
  <c r="P17" i="7" s="1"/>
  <c r="P8" i="6"/>
  <c r="P17" i="6" s="1"/>
  <c r="N17" i="5" l="1"/>
  <c r="M17" i="5"/>
  <c r="K17" i="5"/>
  <c r="J17" i="5"/>
  <c r="O16" i="5"/>
  <c r="L16" i="5"/>
  <c r="P16" i="5" s="1"/>
  <c r="O15" i="5"/>
  <c r="L15" i="5"/>
  <c r="P15" i="5" s="1"/>
  <c r="O14" i="5"/>
  <c r="L14" i="5"/>
  <c r="P14" i="5" s="1"/>
  <c r="O13" i="5"/>
  <c r="L13" i="5"/>
  <c r="P13" i="5" s="1"/>
  <c r="O12" i="5"/>
  <c r="L12" i="5"/>
  <c r="P12" i="5" s="1"/>
  <c r="O11" i="5"/>
  <c r="L11" i="5"/>
  <c r="P11" i="5" s="1"/>
  <c r="O10" i="5"/>
  <c r="L10" i="5"/>
  <c r="P10" i="5" s="1"/>
  <c r="O9" i="5"/>
  <c r="O17" i="5" s="1"/>
  <c r="L9" i="5"/>
  <c r="P9" i="5" s="1"/>
  <c r="O8" i="5"/>
  <c r="L8" i="5"/>
  <c r="L17" i="5" s="1"/>
  <c r="N17" i="4"/>
  <c r="M17" i="4"/>
  <c r="K17" i="4"/>
  <c r="J17" i="4"/>
  <c r="O16" i="4"/>
  <c r="L16" i="4"/>
  <c r="P16" i="4" s="1"/>
  <c r="O15" i="4"/>
  <c r="L15" i="4"/>
  <c r="P15" i="4" s="1"/>
  <c r="O14" i="4"/>
  <c r="L14" i="4"/>
  <c r="P14" i="4" s="1"/>
  <c r="O13" i="4"/>
  <c r="L13" i="4"/>
  <c r="P13" i="4" s="1"/>
  <c r="O12" i="4"/>
  <c r="L12" i="4"/>
  <c r="P12" i="4" s="1"/>
  <c r="O11" i="4"/>
  <c r="L11" i="4"/>
  <c r="P11" i="4" s="1"/>
  <c r="O10" i="4"/>
  <c r="L10" i="4"/>
  <c r="P10" i="4" s="1"/>
  <c r="O9" i="4"/>
  <c r="O17" i="4" s="1"/>
  <c r="L9" i="4"/>
  <c r="P9" i="4" s="1"/>
  <c r="O8" i="4"/>
  <c r="L8" i="4"/>
  <c r="L17" i="4" s="1"/>
  <c r="N17" i="3"/>
  <c r="M17" i="3"/>
  <c r="K17" i="3"/>
  <c r="J17" i="3"/>
  <c r="O16" i="3"/>
  <c r="L16" i="3"/>
  <c r="P16" i="3" s="1"/>
  <c r="O15" i="3"/>
  <c r="L15" i="3"/>
  <c r="P15" i="3" s="1"/>
  <c r="O14" i="3"/>
  <c r="L14" i="3"/>
  <c r="P14" i="3" s="1"/>
  <c r="O13" i="3"/>
  <c r="L13" i="3"/>
  <c r="P13" i="3" s="1"/>
  <c r="O12" i="3"/>
  <c r="L12" i="3"/>
  <c r="P12" i="3" s="1"/>
  <c r="O11" i="3"/>
  <c r="L11" i="3"/>
  <c r="P11" i="3" s="1"/>
  <c r="O10" i="3"/>
  <c r="L10" i="3"/>
  <c r="P10" i="3" s="1"/>
  <c r="O9" i="3"/>
  <c r="O17" i="3" s="1"/>
  <c r="L9" i="3"/>
  <c r="P9" i="3" s="1"/>
  <c r="O8" i="3"/>
  <c r="L8" i="3"/>
  <c r="L17" i="3" s="1"/>
  <c r="P8" i="5" l="1"/>
  <c r="P17" i="5" s="1"/>
  <c r="P8" i="4"/>
  <c r="P17" i="4" s="1"/>
  <c r="P8" i="3"/>
  <c r="P17" i="3" s="1"/>
  <c r="J17" i="1"/>
  <c r="L17" i="1"/>
  <c r="N17" i="1"/>
  <c r="O17" i="1"/>
  <c r="P17" i="1"/>
  <c r="P12" i="1"/>
  <c r="O12" i="1"/>
  <c r="L12" i="1"/>
  <c r="O16" i="1"/>
  <c r="L16" i="1"/>
  <c r="P16" i="1" s="1"/>
  <c r="M17" i="1"/>
  <c r="K17" i="1"/>
  <c r="O15" i="1"/>
  <c r="L15" i="1"/>
  <c r="O14" i="1"/>
  <c r="L14" i="1"/>
  <c r="O13" i="1"/>
  <c r="L13" i="1"/>
  <c r="O11" i="1"/>
  <c r="L11" i="1"/>
  <c r="O10" i="1"/>
  <c r="L10" i="1"/>
  <c r="O9" i="1"/>
  <c r="L9" i="1"/>
  <c r="O8" i="1"/>
  <c r="L8" i="1"/>
  <c r="P9" i="1" l="1"/>
  <c r="P10" i="1"/>
  <c r="P11" i="1"/>
  <c r="P13" i="1"/>
  <c r="P14" i="1"/>
  <c r="P15" i="1"/>
  <c r="P8" i="1"/>
</calcChain>
</file>

<file path=xl/sharedStrings.xml><?xml version="1.0" encoding="utf-8"?>
<sst xmlns="http://schemas.openxmlformats.org/spreadsheetml/2006/main" count="325" uniqueCount="50">
  <si>
    <t xml:space="preserve"> </t>
  </si>
  <si>
    <t>H. AYUNTAMIENTO CONSTITUCIONAL DE</t>
  </si>
  <si>
    <t>SAN DIEGO DE ALEJANDRIA, JALISCO</t>
  </si>
  <si>
    <t>CAPITULO</t>
  </si>
  <si>
    <t>CONCEPTO</t>
  </si>
  <si>
    <t>PARTIDA</t>
  </si>
  <si>
    <t>NOMBRE</t>
  </si>
  <si>
    <t>NOMBRAMIENTO</t>
  </si>
  <si>
    <t>CURP</t>
  </si>
  <si>
    <t xml:space="preserve">                PERCEPCIONES</t>
  </si>
  <si>
    <t>RETENCIONES</t>
  </si>
  <si>
    <t>NETO A PAGAR</t>
  </si>
  <si>
    <t>FIRMA DE RECIBIDO</t>
  </si>
  <si>
    <t>DIAS LABORADOS</t>
  </si>
  <si>
    <t>SUELDO QUINCENAL</t>
  </si>
  <si>
    <t>SUBSIDIO AL EMPLEO</t>
  </si>
  <si>
    <t>TOTAL</t>
  </si>
  <si>
    <t>ABONOS A PRESTAMOS</t>
  </si>
  <si>
    <t>ISR A RETENER</t>
  </si>
  <si>
    <t>TOTAL RETENCIONES</t>
  </si>
  <si>
    <t>Regidor</t>
  </si>
  <si>
    <t>SUMA SALA REGIDORES</t>
  </si>
  <si>
    <t xml:space="preserve">                              AUTORIZA</t>
  </si>
  <si>
    <t xml:space="preserve">  Vo.Bo.</t>
  </si>
  <si>
    <t>PRESIDENTE MUNICIPAL</t>
  </si>
  <si>
    <t>NOMINA DE DIETAS DEL 01 AL 15 DE OCTUBRE 2021</t>
  </si>
  <si>
    <t>Christian Arturo González Zavala</t>
  </si>
  <si>
    <t>Albis Cristina Gallegos Hernández</t>
  </si>
  <si>
    <t>José de Jesús Mena López</t>
  </si>
  <si>
    <t>Maria Angélica Echeveste Gama</t>
  </si>
  <si>
    <t>Luis Ernesto Ramírez Cabrera</t>
  </si>
  <si>
    <t xml:space="preserve">Alma Lizzette del Refugio Ángel Cerrillo </t>
  </si>
  <si>
    <t>Jorge Arturo Silva Silva</t>
  </si>
  <si>
    <t>Karina Elizabeth Ramírez Rodriguez</t>
  </si>
  <si>
    <t xml:space="preserve">Maria de la Luz Mena Mendoza </t>
  </si>
  <si>
    <t>RFC</t>
  </si>
  <si>
    <t>Lic. José de Jesús Sánchez González</t>
  </si>
  <si>
    <t>Lic. Maria Cruz  Rojas Cabrera</t>
  </si>
  <si>
    <t>SINDICO MUNICIPAL</t>
  </si>
  <si>
    <t>NOMINA DE DIETAS DEL 15 AL 31 DE OCTUBRE 2021</t>
  </si>
  <si>
    <t>NOMINA DE DIETAS DEL 01 AL 15 DE NOVIEMBRE 2021</t>
  </si>
  <si>
    <t>NOMINA DE DIETAS DEL 15 AL 30 DE NOVIEMBRE 2021</t>
  </si>
  <si>
    <t>NOMINA DE DIETAS DEL 01 AL 15 DE DICIEMBRE 2021</t>
  </si>
  <si>
    <t>NOMINA DE DIETAS DEL 16 AL 31 DE DICIEMBRE 2021</t>
  </si>
  <si>
    <t>H. AYUNTAMIENTO CONSTITUCIONAL DE SAN DIEGO ALEJANDRIA, JALISCO</t>
  </si>
  <si>
    <t>NOMINA DE PRIMA VACACIONAL Y AGUINALDO CORRESPONDIENTE AL PERIODO DE OCTUBRE A DICIEMBRE 2021</t>
  </si>
  <si>
    <t>AGUINALDO BRUTO</t>
  </si>
  <si>
    <t>ISR</t>
  </si>
  <si>
    <t>AGUINALDO NETO</t>
  </si>
  <si>
    <t>PRIMA  VACACIONAL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</si>
</sst>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6.5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b/>
      <i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58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6" fillId="0" borderId="0" xfId="1" applyFont="1" applyBorder="1" applyAlignment="1">
      <alignment horizontal="left"/>
    </xf>
    <xf numFmtId="0" fontId="9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1" fillId="0" borderId="10" xfId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  <xf numFmtId="43" fontId="1" fillId="0" borderId="1" xfId="2" applyFont="1" applyBorder="1"/>
    <xf numFmtId="43" fontId="2" fillId="0" borderId="1" xfId="1" applyNumberFormat="1" applyFont="1" applyBorder="1"/>
    <xf numFmtId="43" fontId="0" fillId="0" borderId="0" xfId="0" applyNumberFormat="1"/>
    <xf numFmtId="43" fontId="10" fillId="0" borderId="1" xfId="1" applyNumberFormat="1" applyFont="1" applyBorder="1" applyAlignment="1">
      <alignment horizontal="center"/>
    </xf>
    <xf numFmtId="0" fontId="8" fillId="2" borderId="1" xfId="1" applyFont="1" applyFill="1" applyBorder="1"/>
    <xf numFmtId="0" fontId="7" fillId="2" borderId="1" xfId="1" applyFont="1" applyFill="1" applyBorder="1"/>
    <xf numFmtId="0" fontId="11" fillId="2" borderId="1" xfId="1" applyFont="1" applyFill="1" applyBorder="1"/>
    <xf numFmtId="43" fontId="6" fillId="2" borderId="1" xfId="2" applyFont="1" applyFill="1" applyBorder="1"/>
    <xf numFmtId="43" fontId="5" fillId="2" borderId="1" xfId="2" applyFont="1" applyFill="1" applyBorder="1"/>
    <xf numFmtId="0" fontId="6" fillId="0" borderId="0" xfId="1" applyFont="1"/>
    <xf numFmtId="43" fontId="6" fillId="0" borderId="0" xfId="2" applyFont="1" applyFill="1" applyBorder="1"/>
    <xf numFmtId="43" fontId="1" fillId="0" borderId="0" xfId="2" applyFill="1" applyBorder="1"/>
    <xf numFmtId="43" fontId="6" fillId="0" borderId="0" xfId="1" applyNumberFormat="1" applyFont="1"/>
    <xf numFmtId="0" fontId="4" fillId="0" borderId="11" xfId="1" applyFont="1" applyBorder="1"/>
    <xf numFmtId="0" fontId="6" fillId="0" borderId="0" xfId="1" applyFont="1" applyAlignment="1">
      <alignment horizontal="center"/>
    </xf>
    <xf numFmtId="0" fontId="0" fillId="0" borderId="0" xfId="0" applyAlignment="1"/>
    <xf numFmtId="0" fontId="0" fillId="0" borderId="1" xfId="0" applyBorder="1" applyAlignment="1"/>
    <xf numFmtId="0" fontId="12" fillId="0" borderId="1" xfId="1" applyFont="1" applyBorder="1" applyAlignment="1"/>
    <xf numFmtId="0" fontId="0" fillId="0" borderId="1" xfId="0" applyBorder="1" applyAlignment="1">
      <alignment horizontal="left"/>
    </xf>
    <xf numFmtId="0" fontId="12" fillId="0" borderId="1" xfId="1" applyFont="1" applyBorder="1"/>
    <xf numFmtId="0" fontId="12" fillId="0" borderId="1" xfId="0" applyFont="1" applyBorder="1"/>
    <xf numFmtId="0" fontId="6" fillId="0" borderId="4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0" fillId="0" borderId="11" xfId="0" applyBorder="1"/>
    <xf numFmtId="0" fontId="14" fillId="0" borderId="0" xfId="0" applyFont="1" applyAlignment="1">
      <alignment horizontal="left"/>
    </xf>
    <xf numFmtId="0" fontId="6" fillId="0" borderId="0" xfId="1" applyFont="1" applyAlignment="1">
      <alignment vertical="center" wrapText="1"/>
    </xf>
    <xf numFmtId="0" fontId="6" fillId="0" borderId="0" xfId="1" applyFont="1" applyBorder="1" applyAlignment="1"/>
    <xf numFmtId="0" fontId="13" fillId="3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2" fillId="0" borderId="1" xfId="3" applyFont="1" applyBorder="1" applyAlignment="1" applyProtection="1">
      <protection locked="0"/>
    </xf>
    <xf numFmtId="0" fontId="6" fillId="0" borderId="0" xfId="1" applyFont="1" applyBorder="1" applyAlignment="1">
      <alignment horizontal="center"/>
    </xf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6" fillId="0" borderId="0" xfId="1" applyFont="1" applyBorder="1" applyAlignment="1">
      <alignment horizontal="left"/>
    </xf>
    <xf numFmtId="0" fontId="9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1" fillId="0" borderId="10" xfId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8" fillId="2" borderId="1" xfId="1" applyFont="1" applyFill="1" applyBorder="1"/>
    <xf numFmtId="0" fontId="7" fillId="2" borderId="1" xfId="1" applyFont="1" applyFill="1" applyBorder="1"/>
    <xf numFmtId="0" fontId="11" fillId="2" borderId="1" xfId="1" applyFont="1" applyFill="1" applyBorder="1"/>
    <xf numFmtId="0" fontId="6" fillId="0" borderId="0" xfId="1" applyFont="1"/>
    <xf numFmtId="0" fontId="4" fillId="0" borderId="11" xfId="1" applyFont="1" applyBorder="1"/>
    <xf numFmtId="0" fontId="6" fillId="0" borderId="0" xfId="1" applyFont="1" applyAlignment="1">
      <alignment horizontal="center"/>
    </xf>
    <xf numFmtId="0" fontId="0" fillId="0" borderId="0" xfId="0" applyAlignment="1"/>
    <xf numFmtId="0" fontId="0" fillId="0" borderId="1" xfId="0" applyBorder="1" applyAlignment="1"/>
    <xf numFmtId="0" fontId="12" fillId="0" borderId="1" xfId="1" applyFont="1" applyBorder="1" applyAlignment="1"/>
    <xf numFmtId="0" fontId="0" fillId="0" borderId="1" xfId="0" applyBorder="1" applyAlignment="1">
      <alignment horizontal="left"/>
    </xf>
    <xf numFmtId="0" fontId="12" fillId="0" borderId="1" xfId="1" applyFont="1" applyBorder="1"/>
    <xf numFmtId="0" fontId="12" fillId="0" borderId="1" xfId="0" applyFont="1" applyBorder="1"/>
    <xf numFmtId="0" fontId="6" fillId="0" borderId="4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0" fillId="0" borderId="11" xfId="0" applyBorder="1"/>
    <xf numFmtId="0" fontId="14" fillId="0" borderId="0" xfId="0" applyFont="1" applyAlignment="1">
      <alignment horizontal="left"/>
    </xf>
    <xf numFmtId="0" fontId="6" fillId="0" borderId="0" xfId="1" applyFont="1" applyAlignment="1">
      <alignment vertical="center" wrapText="1"/>
    </xf>
    <xf numFmtId="0" fontId="6" fillId="0" borderId="0" xfId="1" applyFont="1" applyBorder="1" applyAlignment="1"/>
    <xf numFmtId="0" fontId="13" fillId="3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2" fillId="0" borderId="1" xfId="3" applyFont="1" applyBorder="1" applyAlignment="1" applyProtection="1">
      <protection locked="0"/>
    </xf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6" fillId="0" borderId="0" xfId="1" applyFont="1" applyBorder="1" applyAlignment="1">
      <alignment horizontal="left"/>
    </xf>
    <xf numFmtId="0" fontId="9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1" fillId="0" borderId="10" xfId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8" fillId="2" borderId="1" xfId="1" applyFont="1" applyFill="1" applyBorder="1"/>
    <xf numFmtId="0" fontId="7" fillId="2" borderId="1" xfId="1" applyFont="1" applyFill="1" applyBorder="1"/>
    <xf numFmtId="0" fontId="11" fillId="2" borderId="1" xfId="1" applyFont="1" applyFill="1" applyBorder="1"/>
    <xf numFmtId="0" fontId="6" fillId="0" borderId="0" xfId="1" applyFont="1"/>
    <xf numFmtId="0" fontId="4" fillId="0" borderId="11" xfId="1" applyFont="1" applyBorder="1"/>
    <xf numFmtId="0" fontId="6" fillId="0" borderId="0" xfId="1" applyFont="1" applyAlignment="1">
      <alignment horizontal="center"/>
    </xf>
    <xf numFmtId="0" fontId="0" fillId="0" borderId="0" xfId="0" applyAlignment="1"/>
    <xf numFmtId="0" fontId="0" fillId="0" borderId="1" xfId="0" applyBorder="1" applyAlignment="1"/>
    <xf numFmtId="0" fontId="12" fillId="0" borderId="1" xfId="1" applyFont="1" applyBorder="1" applyAlignment="1"/>
    <xf numFmtId="0" fontId="0" fillId="0" borderId="1" xfId="0" applyBorder="1" applyAlignment="1">
      <alignment horizontal="left"/>
    </xf>
    <xf numFmtId="0" fontId="12" fillId="0" borderId="1" xfId="1" applyFont="1" applyBorder="1"/>
    <xf numFmtId="0" fontId="12" fillId="0" borderId="1" xfId="0" applyFont="1" applyBorder="1"/>
    <xf numFmtId="0" fontId="6" fillId="0" borderId="4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0" fillId="0" borderId="11" xfId="0" applyBorder="1"/>
    <xf numFmtId="0" fontId="14" fillId="0" borderId="0" xfId="0" applyFont="1" applyAlignment="1">
      <alignment horizontal="left"/>
    </xf>
    <xf numFmtId="0" fontId="6" fillId="0" borderId="0" xfId="1" applyFont="1" applyAlignment="1">
      <alignment vertical="center" wrapText="1"/>
    </xf>
    <xf numFmtId="0" fontId="6" fillId="0" borderId="0" xfId="1" applyFont="1" applyBorder="1" applyAlignment="1"/>
    <xf numFmtId="0" fontId="13" fillId="3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2" fillId="0" borderId="1" xfId="3" applyFont="1" applyBorder="1" applyAlignment="1" applyProtection="1">
      <protection locked="0"/>
    </xf>
    <xf numFmtId="0" fontId="13" fillId="0" borderId="1" xfId="0" applyFont="1" applyFill="1" applyBorder="1" applyAlignment="1">
      <alignment wrapText="1"/>
    </xf>
    <xf numFmtId="0" fontId="4" fillId="0" borderId="7" xfId="1" applyFont="1" applyBorder="1" applyAlignment="1"/>
    <xf numFmtId="0" fontId="7" fillId="0" borderId="3" xfId="1" applyFont="1" applyBorder="1" applyAlignment="1">
      <alignment horizontal="center"/>
    </xf>
    <xf numFmtId="43" fontId="1" fillId="0" borderId="1" xfId="2" applyFont="1" applyFill="1" applyBorder="1"/>
    <xf numFmtId="0" fontId="0" fillId="0" borderId="1" xfId="0" applyBorder="1"/>
    <xf numFmtId="43" fontId="0" fillId="0" borderId="1" xfId="0" applyNumberFormat="1" applyBorder="1"/>
    <xf numFmtId="0" fontId="12" fillId="0" borderId="1" xfId="3" applyFont="1" applyBorder="1" applyProtection="1">
      <protection locked="0"/>
    </xf>
    <xf numFmtId="0" fontId="8" fillId="4" borderId="1" xfId="1" applyFont="1" applyFill="1" applyBorder="1"/>
    <xf numFmtId="0" fontId="7" fillId="4" borderId="1" xfId="1" applyFont="1" applyFill="1" applyBorder="1"/>
    <xf numFmtId="0" fontId="11" fillId="4" borderId="1" xfId="1" applyFont="1" applyFill="1" applyBorder="1"/>
    <xf numFmtId="43" fontId="5" fillId="4" borderId="1" xfId="2" applyFont="1" applyFill="1" applyBorder="1"/>
    <xf numFmtId="2" fontId="6" fillId="0" borderId="0" xfId="2" applyNumberFormat="1" applyFont="1" applyFill="1" applyBorder="1"/>
    <xf numFmtId="43" fontId="6" fillId="0" borderId="0" xfId="1" applyNumberFormat="1" applyFont="1" applyAlignment="1">
      <alignment horizontal="center"/>
    </xf>
    <xf numFmtId="43" fontId="1" fillId="0" borderId="0" xfId="1" applyNumberFormat="1"/>
    <xf numFmtId="0" fontId="14" fillId="0" borderId="0" xfId="0" applyFont="1" applyBorder="1" applyAlignment="1">
      <alignment horizontal="center"/>
    </xf>
    <xf numFmtId="43" fontId="6" fillId="0" borderId="0" xfId="2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6" fillId="0" borderId="4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43" fontId="7" fillId="0" borderId="4" xfId="2" applyFont="1" applyFill="1" applyBorder="1" applyAlignment="1">
      <alignment horizontal="center" vertical="center" wrapText="1"/>
    </xf>
    <xf numFmtId="43" fontId="7" fillId="0" borderId="10" xfId="2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15" fillId="0" borderId="11" xfId="1" applyFont="1" applyBorder="1" applyAlignment="1">
      <alignment horizontal="center"/>
    </xf>
  </cellXfs>
  <cellStyles count="5">
    <cellStyle name="Millares 3" xfId="2"/>
    <cellStyle name="Millares 3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28576</xdr:rowOff>
    </xdr:from>
    <xdr:to>
      <xdr:col>3</xdr:col>
      <xdr:colOff>733424</xdr:colOff>
      <xdr:row>3</xdr:row>
      <xdr:rowOff>213028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19076"/>
          <a:ext cx="2209799" cy="603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28576</xdr:rowOff>
    </xdr:from>
    <xdr:to>
      <xdr:col>3</xdr:col>
      <xdr:colOff>733424</xdr:colOff>
      <xdr:row>3</xdr:row>
      <xdr:rowOff>213028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19076"/>
          <a:ext cx="2209799" cy="603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28576</xdr:rowOff>
    </xdr:from>
    <xdr:to>
      <xdr:col>3</xdr:col>
      <xdr:colOff>733424</xdr:colOff>
      <xdr:row>3</xdr:row>
      <xdr:rowOff>213028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19076"/>
          <a:ext cx="2209799" cy="603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28576</xdr:rowOff>
    </xdr:from>
    <xdr:to>
      <xdr:col>3</xdr:col>
      <xdr:colOff>733424</xdr:colOff>
      <xdr:row>3</xdr:row>
      <xdr:rowOff>213028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19076"/>
          <a:ext cx="2209799" cy="603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28576</xdr:rowOff>
    </xdr:from>
    <xdr:to>
      <xdr:col>3</xdr:col>
      <xdr:colOff>733424</xdr:colOff>
      <xdr:row>3</xdr:row>
      <xdr:rowOff>213028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19076"/>
          <a:ext cx="2209799" cy="603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28576</xdr:rowOff>
    </xdr:from>
    <xdr:to>
      <xdr:col>3</xdr:col>
      <xdr:colOff>733424</xdr:colOff>
      <xdr:row>3</xdr:row>
      <xdr:rowOff>213028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50AE73C3-C0B2-4A12-8569-4FC03C39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19076"/>
          <a:ext cx="2209799" cy="603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0</xdr:row>
      <xdr:rowOff>104775</xdr:rowOff>
    </xdr:from>
    <xdr:to>
      <xdr:col>2</xdr:col>
      <xdr:colOff>715460</xdr:colOff>
      <xdr:row>3</xdr:row>
      <xdr:rowOff>209550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730F810E-0500-4471-A1F6-758DE32BC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7275" y="104775"/>
          <a:ext cx="75356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4"/>
  <sheetViews>
    <sheetView workbookViewId="0">
      <selection activeCell="B1" sqref="A1:XFD1048576"/>
    </sheetView>
  </sheetViews>
  <sheetFormatPr baseColWidth="10" defaultRowHeight="15" x14ac:dyDescent="0.25"/>
  <cols>
    <col min="1" max="1" width="5" customWidth="1"/>
    <col min="5" max="5" width="36.7109375" customWidth="1"/>
    <col min="6" max="6" width="13.7109375" customWidth="1"/>
    <col min="7" max="7" width="16" customWidth="1"/>
    <col min="8" max="8" width="23" customWidth="1"/>
    <col min="10" max="10" width="11.5703125" bestFit="1" customWidth="1"/>
    <col min="12" max="12" width="11.5703125" bestFit="1" customWidth="1"/>
    <col min="16" max="16" width="11.5703125" bestFit="1" customWidth="1"/>
    <col min="17" max="17" width="35.140625" customWidth="1"/>
  </cols>
  <sheetData>
    <row r="1" spans="2:18" x14ac:dyDescent="0.25">
      <c r="B1" s="1"/>
      <c r="C1" s="1"/>
      <c r="D1" s="1"/>
      <c r="E1" s="1" t="s">
        <v>0</v>
      </c>
      <c r="F1" s="2"/>
      <c r="G1" s="3"/>
      <c r="H1" s="3"/>
      <c r="I1" s="1"/>
      <c r="J1" s="1"/>
      <c r="K1" s="1"/>
      <c r="L1" s="1"/>
      <c r="M1" s="1"/>
      <c r="N1" s="1"/>
      <c r="O1" s="1"/>
      <c r="P1" s="1"/>
      <c r="Q1" s="1"/>
    </row>
    <row r="2" spans="2:18" x14ac:dyDescent="0.25">
      <c r="B2" s="1"/>
      <c r="C2" s="1"/>
      <c r="D2" s="1"/>
      <c r="E2" s="1"/>
      <c r="F2" s="2"/>
      <c r="G2" s="3"/>
      <c r="H2" s="3"/>
      <c r="I2" s="1"/>
      <c r="J2" s="1"/>
      <c r="K2" s="1"/>
      <c r="L2" s="1"/>
      <c r="M2" s="1"/>
      <c r="N2" s="1"/>
      <c r="O2" s="1"/>
      <c r="P2" s="1"/>
      <c r="Q2" s="1"/>
    </row>
    <row r="3" spans="2:18" ht="18" x14ac:dyDescent="0.25">
      <c r="B3" s="4"/>
      <c r="C3" s="4"/>
      <c r="D3" s="4"/>
      <c r="E3" s="146" t="s">
        <v>1</v>
      </c>
      <c r="F3" s="146"/>
      <c r="G3" s="146"/>
      <c r="H3" s="146"/>
      <c r="I3" s="146" t="s">
        <v>25</v>
      </c>
      <c r="J3" s="146"/>
      <c r="K3" s="146"/>
      <c r="L3" s="146"/>
      <c r="M3" s="146"/>
      <c r="N3" s="146"/>
      <c r="O3" s="146"/>
      <c r="P3" s="146"/>
      <c r="Q3" s="4"/>
    </row>
    <row r="4" spans="2:18" ht="18" x14ac:dyDescent="0.25">
      <c r="B4" s="5"/>
      <c r="C4" s="6"/>
      <c r="D4" s="7"/>
      <c r="E4" s="146" t="s">
        <v>2</v>
      </c>
      <c r="F4" s="146"/>
      <c r="G4" s="146"/>
      <c r="H4" s="146"/>
      <c r="I4" s="147"/>
      <c r="J4" s="147"/>
      <c r="K4" s="147"/>
      <c r="L4" s="147"/>
      <c r="M4" s="147"/>
      <c r="N4" s="147"/>
      <c r="O4" s="147"/>
      <c r="P4" s="147"/>
      <c r="Q4" s="6"/>
    </row>
    <row r="5" spans="2:18" x14ac:dyDescent="0.25">
      <c r="B5" s="148" t="s">
        <v>3</v>
      </c>
      <c r="C5" s="149" t="s">
        <v>4</v>
      </c>
      <c r="D5" s="148" t="s">
        <v>5</v>
      </c>
      <c r="E5" s="150" t="s">
        <v>6</v>
      </c>
      <c r="F5" s="144" t="s">
        <v>7</v>
      </c>
      <c r="G5" s="34"/>
      <c r="H5" s="136" t="s">
        <v>8</v>
      </c>
      <c r="I5" s="8"/>
      <c r="J5" s="9" t="s">
        <v>9</v>
      </c>
      <c r="K5" s="9"/>
      <c r="L5" s="9"/>
      <c r="M5" s="133" t="s">
        <v>10</v>
      </c>
      <c r="N5" s="134"/>
      <c r="O5" s="135"/>
      <c r="P5" s="136" t="s">
        <v>11</v>
      </c>
      <c r="Q5" s="139" t="s">
        <v>12</v>
      </c>
    </row>
    <row r="6" spans="2:18" x14ac:dyDescent="0.25">
      <c r="B6" s="148"/>
      <c r="C6" s="149"/>
      <c r="D6" s="148"/>
      <c r="E6" s="151"/>
      <c r="F6" s="153"/>
      <c r="G6" s="35" t="s">
        <v>35</v>
      </c>
      <c r="H6" s="137"/>
      <c r="I6" s="142" t="s">
        <v>13</v>
      </c>
      <c r="J6" s="144" t="s">
        <v>14</v>
      </c>
      <c r="K6" s="144" t="s">
        <v>15</v>
      </c>
      <c r="L6" s="139" t="s">
        <v>16</v>
      </c>
      <c r="M6" s="144" t="s">
        <v>17</v>
      </c>
      <c r="N6" s="144" t="s">
        <v>18</v>
      </c>
      <c r="O6" s="144" t="s">
        <v>19</v>
      </c>
      <c r="P6" s="137"/>
      <c r="Q6" s="140"/>
    </row>
    <row r="7" spans="2:18" x14ac:dyDescent="0.25">
      <c r="B7" s="148"/>
      <c r="C7" s="149"/>
      <c r="D7" s="148"/>
      <c r="E7" s="152"/>
      <c r="F7" s="145"/>
      <c r="G7" s="36"/>
      <c r="H7" s="138"/>
      <c r="I7" s="143"/>
      <c r="J7" s="145"/>
      <c r="K7" s="145"/>
      <c r="L7" s="141"/>
      <c r="M7" s="145"/>
      <c r="N7" s="145"/>
      <c r="O7" s="145"/>
      <c r="P7" s="138"/>
      <c r="Q7" s="141"/>
    </row>
    <row r="8" spans="2:18" ht="50.1" customHeight="1" x14ac:dyDescent="0.25">
      <c r="B8" s="10">
        <v>1000</v>
      </c>
      <c r="C8" s="10">
        <v>1100</v>
      </c>
      <c r="D8" s="10">
        <v>111</v>
      </c>
      <c r="E8" s="28" t="s">
        <v>26</v>
      </c>
      <c r="F8" s="11" t="s">
        <v>20</v>
      </c>
      <c r="G8" s="31"/>
      <c r="H8" s="31"/>
      <c r="I8" s="12">
        <v>15</v>
      </c>
      <c r="J8" s="13">
        <v>7998</v>
      </c>
      <c r="K8" s="13"/>
      <c r="L8" s="13">
        <f>J8-K8</f>
        <v>7998</v>
      </c>
      <c r="M8" s="13"/>
      <c r="N8" s="13">
        <v>998</v>
      </c>
      <c r="O8" s="13">
        <f>N8</f>
        <v>998</v>
      </c>
      <c r="P8" s="13">
        <f>L8-O8</f>
        <v>7000</v>
      </c>
      <c r="Q8" s="14"/>
    </row>
    <row r="9" spans="2:18" ht="50.1" customHeight="1" x14ac:dyDescent="0.25">
      <c r="B9" s="12">
        <v>1000</v>
      </c>
      <c r="C9" s="12">
        <v>1100</v>
      </c>
      <c r="D9" s="10">
        <v>111</v>
      </c>
      <c r="E9" s="29" t="s">
        <v>27</v>
      </c>
      <c r="F9" s="11" t="s">
        <v>20</v>
      </c>
      <c r="G9" s="31"/>
      <c r="H9" s="31"/>
      <c r="I9" s="12">
        <v>15</v>
      </c>
      <c r="J9" s="13">
        <v>7998</v>
      </c>
      <c r="K9" s="13"/>
      <c r="L9" s="13">
        <f t="shared" ref="L9:L16" si="0">J9-K9</f>
        <v>7998</v>
      </c>
      <c r="M9" s="13"/>
      <c r="N9" s="13">
        <v>998</v>
      </c>
      <c r="O9" s="13">
        <f t="shared" ref="O9:O16" si="1">N9</f>
        <v>998</v>
      </c>
      <c r="P9" s="13">
        <f t="shared" ref="P9:P15" si="2">L9-O9</f>
        <v>7000</v>
      </c>
      <c r="Q9" s="14"/>
    </row>
    <row r="10" spans="2:18" ht="50.1" customHeight="1" x14ac:dyDescent="0.25">
      <c r="B10" s="12">
        <v>1000</v>
      </c>
      <c r="C10" s="12">
        <v>1100</v>
      </c>
      <c r="D10" s="10">
        <v>111</v>
      </c>
      <c r="E10" s="29" t="s">
        <v>28</v>
      </c>
      <c r="F10" s="11" t="s">
        <v>20</v>
      </c>
      <c r="G10" s="31"/>
      <c r="H10" s="31"/>
      <c r="I10" s="12">
        <v>15</v>
      </c>
      <c r="J10" s="13">
        <v>7998</v>
      </c>
      <c r="K10" s="13"/>
      <c r="L10" s="13">
        <f t="shared" si="0"/>
        <v>7998</v>
      </c>
      <c r="M10" s="13"/>
      <c r="N10" s="13">
        <v>998</v>
      </c>
      <c r="O10" s="13">
        <f t="shared" si="1"/>
        <v>998</v>
      </c>
      <c r="P10" s="13">
        <f t="shared" si="2"/>
        <v>7000</v>
      </c>
      <c r="Q10" s="14"/>
      <c r="R10" s="15"/>
    </row>
    <row r="11" spans="2:18" ht="50.1" customHeight="1" x14ac:dyDescent="0.3">
      <c r="B11" s="12">
        <v>1000</v>
      </c>
      <c r="C11" s="12">
        <v>1100</v>
      </c>
      <c r="D11" s="10">
        <v>111</v>
      </c>
      <c r="E11" s="28" t="s">
        <v>29</v>
      </c>
      <c r="F11" s="11" t="s">
        <v>20</v>
      </c>
      <c r="G11" s="31"/>
      <c r="H11" s="31"/>
      <c r="I11" s="12">
        <v>15</v>
      </c>
      <c r="J11" s="13">
        <v>7998</v>
      </c>
      <c r="K11" s="13"/>
      <c r="L11" s="13">
        <f>J12-K11</f>
        <v>7998</v>
      </c>
      <c r="M11" s="13"/>
      <c r="N11" s="13">
        <v>998</v>
      </c>
      <c r="O11" s="13">
        <f t="shared" si="1"/>
        <v>998</v>
      </c>
      <c r="P11" s="13">
        <f t="shared" si="2"/>
        <v>7000</v>
      </c>
      <c r="Q11" s="16"/>
    </row>
    <row r="12" spans="2:18" ht="50.1" customHeight="1" x14ac:dyDescent="0.25">
      <c r="B12" s="12">
        <v>1000</v>
      </c>
      <c r="C12" s="12">
        <v>1100</v>
      </c>
      <c r="D12" s="10">
        <v>111</v>
      </c>
      <c r="E12" s="29" t="s">
        <v>30</v>
      </c>
      <c r="F12" s="11" t="s">
        <v>20</v>
      </c>
      <c r="G12" s="31"/>
      <c r="H12" s="31"/>
      <c r="I12" s="12">
        <v>15</v>
      </c>
      <c r="J12" s="13">
        <v>7998</v>
      </c>
      <c r="K12" s="13"/>
      <c r="L12" s="13">
        <f>J13-K12</f>
        <v>7998</v>
      </c>
      <c r="M12" s="13"/>
      <c r="N12" s="13">
        <v>998</v>
      </c>
      <c r="O12" s="13">
        <f t="shared" si="1"/>
        <v>998</v>
      </c>
      <c r="P12" s="13">
        <f t="shared" si="2"/>
        <v>7000</v>
      </c>
      <c r="Q12" s="14"/>
    </row>
    <row r="13" spans="2:18" ht="50.1" customHeight="1" x14ac:dyDescent="0.25">
      <c r="B13" s="12">
        <v>1000</v>
      </c>
      <c r="C13" s="12">
        <v>1100</v>
      </c>
      <c r="D13" s="10">
        <v>111</v>
      </c>
      <c r="E13" s="28" t="s">
        <v>31</v>
      </c>
      <c r="F13" s="11" t="s">
        <v>20</v>
      </c>
      <c r="G13" s="41"/>
      <c r="H13" s="32"/>
      <c r="I13" s="12">
        <v>15</v>
      </c>
      <c r="J13" s="13">
        <v>7998</v>
      </c>
      <c r="K13" s="13"/>
      <c r="L13" s="13">
        <f t="shared" si="0"/>
        <v>7998</v>
      </c>
      <c r="M13" s="13"/>
      <c r="N13" s="13">
        <v>998</v>
      </c>
      <c r="O13" s="13">
        <f t="shared" si="1"/>
        <v>998</v>
      </c>
      <c r="P13" s="13">
        <f t="shared" si="2"/>
        <v>7000</v>
      </c>
      <c r="Q13" s="14"/>
    </row>
    <row r="14" spans="2:18" ht="50.1" customHeight="1" x14ac:dyDescent="0.25">
      <c r="B14" s="12">
        <v>1000</v>
      </c>
      <c r="C14" s="12">
        <v>1100</v>
      </c>
      <c r="D14" s="10">
        <v>111</v>
      </c>
      <c r="E14" s="30" t="s">
        <v>32</v>
      </c>
      <c r="F14" s="11" t="s">
        <v>20</v>
      </c>
      <c r="G14" s="41"/>
      <c r="H14" s="43"/>
      <c r="I14" s="12">
        <v>15</v>
      </c>
      <c r="J14" s="13">
        <v>7998</v>
      </c>
      <c r="K14" s="13"/>
      <c r="L14" s="13">
        <f t="shared" si="0"/>
        <v>7998</v>
      </c>
      <c r="M14" s="13"/>
      <c r="N14" s="13">
        <v>998</v>
      </c>
      <c r="O14" s="13">
        <f t="shared" si="1"/>
        <v>998</v>
      </c>
      <c r="P14" s="13">
        <f t="shared" si="2"/>
        <v>7000</v>
      </c>
      <c r="Q14" s="14"/>
    </row>
    <row r="15" spans="2:18" ht="50.1" customHeight="1" x14ac:dyDescent="0.25">
      <c r="B15" s="12">
        <v>1000</v>
      </c>
      <c r="C15" s="12">
        <v>1100</v>
      </c>
      <c r="D15" s="10">
        <v>111</v>
      </c>
      <c r="E15" s="30" t="s">
        <v>33</v>
      </c>
      <c r="F15" s="11" t="s">
        <v>20</v>
      </c>
      <c r="G15" s="33"/>
      <c r="H15" s="33"/>
      <c r="I15" s="12">
        <v>15</v>
      </c>
      <c r="J15" s="13">
        <v>7998</v>
      </c>
      <c r="K15" s="13"/>
      <c r="L15" s="13">
        <f t="shared" si="0"/>
        <v>7998</v>
      </c>
      <c r="M15" s="13"/>
      <c r="N15" s="13">
        <v>998</v>
      </c>
      <c r="O15" s="13">
        <f t="shared" si="1"/>
        <v>998</v>
      </c>
      <c r="P15" s="13">
        <f t="shared" si="2"/>
        <v>7000</v>
      </c>
      <c r="Q15" s="14"/>
    </row>
    <row r="16" spans="2:18" ht="50.1" customHeight="1" x14ac:dyDescent="0.3">
      <c r="B16" s="12">
        <v>1000</v>
      </c>
      <c r="C16" s="12">
        <v>1100</v>
      </c>
      <c r="D16" s="10">
        <v>111</v>
      </c>
      <c r="E16" s="28" t="s">
        <v>34</v>
      </c>
      <c r="F16" s="11" t="s">
        <v>20</v>
      </c>
      <c r="G16" s="42"/>
      <c r="H16" s="32"/>
      <c r="I16" s="12">
        <v>15</v>
      </c>
      <c r="J16" s="13">
        <v>7998</v>
      </c>
      <c r="K16" s="13"/>
      <c r="L16" s="13">
        <f t="shared" si="0"/>
        <v>7998</v>
      </c>
      <c r="M16" s="13"/>
      <c r="N16" s="13">
        <v>998</v>
      </c>
      <c r="O16" s="13">
        <f t="shared" si="1"/>
        <v>998</v>
      </c>
      <c r="P16" s="13">
        <f>L16-O16</f>
        <v>7000</v>
      </c>
      <c r="Q16" s="16"/>
    </row>
    <row r="17" spans="2:17" ht="39.950000000000003" customHeight="1" x14ac:dyDescent="0.25">
      <c r="B17" s="17"/>
      <c r="C17" s="17"/>
      <c r="D17" s="17"/>
      <c r="E17" s="17" t="s">
        <v>21</v>
      </c>
      <c r="F17" s="18"/>
      <c r="G17" s="19"/>
      <c r="H17" s="19"/>
      <c r="I17" s="20"/>
      <c r="J17" s="21">
        <f t="shared" ref="J17:P17" si="3">SUM(J8:J16)</f>
        <v>71982</v>
      </c>
      <c r="K17" s="21">
        <f t="shared" si="3"/>
        <v>0</v>
      </c>
      <c r="L17" s="21">
        <f t="shared" si="3"/>
        <v>71982</v>
      </c>
      <c r="M17" s="21">
        <f t="shared" si="3"/>
        <v>0</v>
      </c>
      <c r="N17" s="21">
        <f t="shared" si="3"/>
        <v>8982</v>
      </c>
      <c r="O17" s="21">
        <f t="shared" si="3"/>
        <v>8982</v>
      </c>
      <c r="P17" s="21">
        <f t="shared" si="3"/>
        <v>63000</v>
      </c>
      <c r="Q17" s="17"/>
    </row>
    <row r="18" spans="2:17" ht="35.1" customHeight="1" x14ac:dyDescent="0.25"/>
    <row r="19" spans="2:17" ht="35.1" customHeight="1" x14ac:dyDescent="0.25">
      <c r="B19" s="1"/>
      <c r="C19" s="1"/>
      <c r="D19" s="1"/>
      <c r="E19" s="39" t="s">
        <v>22</v>
      </c>
      <c r="F19" s="22"/>
      <c r="G19" s="22"/>
      <c r="H19" s="22"/>
      <c r="I19" s="130" t="s">
        <v>23</v>
      </c>
      <c r="J19" s="130"/>
      <c r="K19" s="130"/>
      <c r="L19" s="24"/>
      <c r="M19" s="24"/>
      <c r="N19" s="1"/>
      <c r="O19" s="1"/>
      <c r="P19" s="1"/>
      <c r="Q19" s="1"/>
    </row>
    <row r="20" spans="2:17" x14ac:dyDescent="0.25">
      <c r="B20" s="1"/>
      <c r="C20" s="1"/>
      <c r="D20" s="1"/>
      <c r="E20" s="22"/>
      <c r="F20" s="22"/>
      <c r="G20" s="25"/>
      <c r="H20" s="25"/>
      <c r="I20" s="23"/>
      <c r="J20" s="23"/>
      <c r="K20" s="23"/>
      <c r="L20" s="24"/>
      <c r="M20" s="24"/>
      <c r="N20" s="1"/>
      <c r="O20" s="1"/>
      <c r="P20" s="1"/>
      <c r="Q20" s="1"/>
    </row>
    <row r="21" spans="2:17" x14ac:dyDescent="0.25">
      <c r="B21" s="1"/>
      <c r="C21" s="1"/>
      <c r="D21" s="1"/>
      <c r="E21" s="22"/>
      <c r="F21" s="22"/>
      <c r="G21" s="25"/>
      <c r="H21" s="25"/>
      <c r="I21" s="23"/>
      <c r="J21" s="23"/>
      <c r="K21" s="23"/>
      <c r="L21" s="24"/>
      <c r="M21" s="24"/>
      <c r="N21" s="1"/>
      <c r="O21" s="1"/>
      <c r="P21" s="1"/>
      <c r="Q21" s="1"/>
    </row>
    <row r="22" spans="2:17" ht="18" x14ac:dyDescent="0.25">
      <c r="B22" s="1"/>
      <c r="C22" s="1"/>
      <c r="D22" s="1"/>
      <c r="E22" s="26"/>
      <c r="F22" s="22"/>
      <c r="G22" s="25"/>
      <c r="I22" s="37"/>
      <c r="J22" s="37"/>
      <c r="K22" s="37"/>
    </row>
    <row r="23" spans="2:17" ht="15.75" x14ac:dyDescent="0.25">
      <c r="B23" s="1"/>
      <c r="C23" s="1"/>
      <c r="D23" s="1"/>
      <c r="E23" s="38" t="s">
        <v>36</v>
      </c>
      <c r="F23" s="22"/>
      <c r="G23" s="22"/>
      <c r="I23" s="131" t="s">
        <v>37</v>
      </c>
      <c r="J23" s="131"/>
      <c r="K23" s="131"/>
    </row>
    <row r="24" spans="2:17" x14ac:dyDescent="0.25">
      <c r="B24" s="1"/>
      <c r="C24" s="1"/>
      <c r="D24" s="1"/>
      <c r="E24" s="27" t="s">
        <v>24</v>
      </c>
      <c r="F24" s="22"/>
      <c r="G24" s="22"/>
      <c r="H24" s="40"/>
      <c r="I24" s="132" t="s">
        <v>38</v>
      </c>
      <c r="J24" s="132"/>
      <c r="K24" s="132"/>
    </row>
  </sheetData>
  <mergeCells count="23">
    <mergeCell ref="E3:H3"/>
    <mergeCell ref="I3:P3"/>
    <mergeCell ref="E4:H4"/>
    <mergeCell ref="I4:P4"/>
    <mergeCell ref="B5:B7"/>
    <mergeCell ref="C5:C7"/>
    <mergeCell ref="D5:D7"/>
    <mergeCell ref="E5:E7"/>
    <mergeCell ref="F5:F7"/>
    <mergeCell ref="H5:H7"/>
    <mergeCell ref="Q5:Q7"/>
    <mergeCell ref="I6:I7"/>
    <mergeCell ref="J6:J7"/>
    <mergeCell ref="K6:K7"/>
    <mergeCell ref="L6:L7"/>
    <mergeCell ref="M6:M7"/>
    <mergeCell ref="N6:N7"/>
    <mergeCell ref="O6:O7"/>
    <mergeCell ref="I19:K19"/>
    <mergeCell ref="I23:K23"/>
    <mergeCell ref="I24:K24"/>
    <mergeCell ref="M5:O5"/>
    <mergeCell ref="P5:P7"/>
  </mergeCells>
  <pageMargins left="0.7" right="0.7" top="0.75" bottom="0.75" header="0.3" footer="0.3"/>
  <pageSetup paperSize="5" scale="6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4"/>
  <sheetViews>
    <sheetView topLeftCell="D1" workbookViewId="0">
      <selection activeCell="G11" sqref="G11"/>
    </sheetView>
  </sheetViews>
  <sheetFormatPr baseColWidth="10" defaultRowHeight="15" x14ac:dyDescent="0.25"/>
  <cols>
    <col min="1" max="1" width="5" style="45" customWidth="1"/>
    <col min="2" max="4" width="11.42578125" style="45"/>
    <col min="5" max="5" width="36.7109375" style="45" customWidth="1"/>
    <col min="6" max="6" width="13.7109375" style="45" customWidth="1"/>
    <col min="7" max="7" width="16" style="45" customWidth="1"/>
    <col min="8" max="8" width="23" style="45" customWidth="1"/>
    <col min="9" max="9" width="11.42578125" style="45"/>
    <col min="10" max="10" width="11.5703125" style="45" bestFit="1" customWidth="1"/>
    <col min="11" max="11" width="11.42578125" style="45"/>
    <col min="12" max="12" width="11.5703125" style="45" bestFit="1" customWidth="1"/>
    <col min="13" max="15" width="11.42578125" style="45"/>
    <col min="16" max="16" width="11.5703125" style="45" bestFit="1" customWidth="1"/>
    <col min="17" max="17" width="35.140625" style="45" customWidth="1"/>
    <col min="18" max="16384" width="11.42578125" style="45"/>
  </cols>
  <sheetData>
    <row r="1" spans="2:18" x14ac:dyDescent="0.25">
      <c r="B1" s="46"/>
      <c r="C1" s="46"/>
      <c r="D1" s="46"/>
      <c r="E1" s="46" t="s">
        <v>0</v>
      </c>
      <c r="F1" s="47"/>
      <c r="G1" s="48"/>
      <c r="H1" s="48"/>
      <c r="I1" s="46"/>
      <c r="J1" s="46"/>
      <c r="K1" s="46"/>
      <c r="L1" s="46"/>
      <c r="M1" s="46"/>
      <c r="N1" s="46"/>
      <c r="O1" s="46"/>
      <c r="P1" s="46"/>
      <c r="Q1" s="46"/>
    </row>
    <row r="2" spans="2:18" x14ac:dyDescent="0.25">
      <c r="B2" s="46"/>
      <c r="C2" s="46"/>
      <c r="D2" s="46"/>
      <c r="E2" s="46"/>
      <c r="F2" s="47"/>
      <c r="G2" s="48"/>
      <c r="H2" s="48"/>
      <c r="I2" s="46"/>
      <c r="J2" s="46"/>
      <c r="K2" s="46"/>
      <c r="L2" s="46"/>
      <c r="M2" s="46"/>
      <c r="N2" s="46"/>
      <c r="O2" s="46"/>
      <c r="P2" s="46"/>
      <c r="Q2" s="46"/>
    </row>
    <row r="3" spans="2:18" ht="18" x14ac:dyDescent="0.25">
      <c r="B3" s="49"/>
      <c r="C3" s="49"/>
      <c r="D3" s="49"/>
      <c r="E3" s="146" t="s">
        <v>1</v>
      </c>
      <c r="F3" s="146"/>
      <c r="G3" s="146"/>
      <c r="H3" s="146"/>
      <c r="I3" s="146" t="s">
        <v>39</v>
      </c>
      <c r="J3" s="146"/>
      <c r="K3" s="146"/>
      <c r="L3" s="146"/>
      <c r="M3" s="146"/>
      <c r="N3" s="146"/>
      <c r="O3" s="146"/>
      <c r="P3" s="146"/>
      <c r="Q3" s="49"/>
    </row>
    <row r="4" spans="2:18" ht="18" x14ac:dyDescent="0.25">
      <c r="B4" s="50"/>
      <c r="C4" s="51"/>
      <c r="D4" s="52"/>
      <c r="E4" s="146" t="s">
        <v>2</v>
      </c>
      <c r="F4" s="146"/>
      <c r="G4" s="146"/>
      <c r="H4" s="146"/>
      <c r="I4" s="147"/>
      <c r="J4" s="147"/>
      <c r="K4" s="147"/>
      <c r="L4" s="147"/>
      <c r="M4" s="147"/>
      <c r="N4" s="147"/>
      <c r="O4" s="147"/>
      <c r="P4" s="147"/>
      <c r="Q4" s="51"/>
    </row>
    <row r="5" spans="2:18" x14ac:dyDescent="0.25">
      <c r="B5" s="148" t="s">
        <v>3</v>
      </c>
      <c r="C5" s="149" t="s">
        <v>4</v>
      </c>
      <c r="D5" s="148" t="s">
        <v>5</v>
      </c>
      <c r="E5" s="150" t="s">
        <v>6</v>
      </c>
      <c r="F5" s="144" t="s">
        <v>7</v>
      </c>
      <c r="G5" s="70"/>
      <c r="H5" s="136" t="s">
        <v>8</v>
      </c>
      <c r="I5" s="53"/>
      <c r="J5" s="54" t="s">
        <v>9</v>
      </c>
      <c r="K5" s="54"/>
      <c r="L5" s="54"/>
      <c r="M5" s="133" t="s">
        <v>10</v>
      </c>
      <c r="N5" s="134"/>
      <c r="O5" s="135"/>
      <c r="P5" s="136" t="s">
        <v>11</v>
      </c>
      <c r="Q5" s="139" t="s">
        <v>12</v>
      </c>
    </row>
    <row r="6" spans="2:18" x14ac:dyDescent="0.25">
      <c r="B6" s="148"/>
      <c r="C6" s="149"/>
      <c r="D6" s="148"/>
      <c r="E6" s="151"/>
      <c r="F6" s="153"/>
      <c r="G6" s="71" t="s">
        <v>35</v>
      </c>
      <c r="H6" s="137"/>
      <c r="I6" s="142" t="s">
        <v>13</v>
      </c>
      <c r="J6" s="144" t="s">
        <v>14</v>
      </c>
      <c r="K6" s="144" t="s">
        <v>15</v>
      </c>
      <c r="L6" s="139" t="s">
        <v>16</v>
      </c>
      <c r="M6" s="144" t="s">
        <v>17</v>
      </c>
      <c r="N6" s="144" t="s">
        <v>18</v>
      </c>
      <c r="O6" s="144" t="s">
        <v>19</v>
      </c>
      <c r="P6" s="137"/>
      <c r="Q6" s="140"/>
    </row>
    <row r="7" spans="2:18" x14ac:dyDescent="0.25">
      <c r="B7" s="148"/>
      <c r="C7" s="149"/>
      <c r="D7" s="148"/>
      <c r="E7" s="152"/>
      <c r="F7" s="145"/>
      <c r="G7" s="72"/>
      <c r="H7" s="138"/>
      <c r="I7" s="143"/>
      <c r="J7" s="145"/>
      <c r="K7" s="145"/>
      <c r="L7" s="141"/>
      <c r="M7" s="145"/>
      <c r="N7" s="145"/>
      <c r="O7" s="145"/>
      <c r="P7" s="138"/>
      <c r="Q7" s="141"/>
    </row>
    <row r="8" spans="2:18" ht="50.1" customHeight="1" x14ac:dyDescent="0.25">
      <c r="B8" s="55">
        <v>1000</v>
      </c>
      <c r="C8" s="55">
        <v>1100</v>
      </c>
      <c r="D8" s="55">
        <v>111</v>
      </c>
      <c r="E8" s="64" t="s">
        <v>26</v>
      </c>
      <c r="F8" s="56" t="s">
        <v>20</v>
      </c>
      <c r="G8" s="67"/>
      <c r="H8" s="67"/>
      <c r="I8" s="57">
        <v>15</v>
      </c>
      <c r="J8" s="13">
        <v>7998</v>
      </c>
      <c r="K8" s="13"/>
      <c r="L8" s="13">
        <f>J8-K8</f>
        <v>7998</v>
      </c>
      <c r="M8" s="13"/>
      <c r="N8" s="13">
        <v>998</v>
      </c>
      <c r="O8" s="13">
        <f>N8</f>
        <v>998</v>
      </c>
      <c r="P8" s="13">
        <f>L8-O8</f>
        <v>7000</v>
      </c>
      <c r="Q8" s="14"/>
    </row>
    <row r="9" spans="2:18" ht="50.1" customHeight="1" x14ac:dyDescent="0.25">
      <c r="B9" s="57">
        <v>1000</v>
      </c>
      <c r="C9" s="57">
        <v>1100</v>
      </c>
      <c r="D9" s="55">
        <v>111</v>
      </c>
      <c r="E9" s="65" t="s">
        <v>27</v>
      </c>
      <c r="F9" s="56" t="s">
        <v>20</v>
      </c>
      <c r="G9" s="67"/>
      <c r="H9" s="67"/>
      <c r="I9" s="57">
        <v>15</v>
      </c>
      <c r="J9" s="13">
        <v>7998</v>
      </c>
      <c r="K9" s="13"/>
      <c r="L9" s="13">
        <f t="shared" ref="L9:L16" si="0">J9-K9</f>
        <v>7998</v>
      </c>
      <c r="M9" s="13"/>
      <c r="N9" s="13">
        <v>998</v>
      </c>
      <c r="O9" s="13">
        <f t="shared" ref="O9:O16" si="1">N9</f>
        <v>998</v>
      </c>
      <c r="P9" s="13">
        <f t="shared" ref="P9:P15" si="2">L9-O9</f>
        <v>7000</v>
      </c>
      <c r="Q9" s="14"/>
    </row>
    <row r="10" spans="2:18" ht="50.1" customHeight="1" x14ac:dyDescent="0.25">
      <c r="B10" s="57">
        <v>1000</v>
      </c>
      <c r="C10" s="57">
        <v>1100</v>
      </c>
      <c r="D10" s="55">
        <v>111</v>
      </c>
      <c r="E10" s="65" t="s">
        <v>28</v>
      </c>
      <c r="F10" s="56" t="s">
        <v>20</v>
      </c>
      <c r="G10" s="67"/>
      <c r="H10" s="67"/>
      <c r="I10" s="57">
        <v>15</v>
      </c>
      <c r="J10" s="13">
        <v>7998</v>
      </c>
      <c r="K10" s="13"/>
      <c r="L10" s="13">
        <f t="shared" si="0"/>
        <v>7998</v>
      </c>
      <c r="M10" s="13"/>
      <c r="N10" s="13">
        <v>998</v>
      </c>
      <c r="O10" s="13">
        <f t="shared" si="1"/>
        <v>998</v>
      </c>
      <c r="P10" s="13">
        <f t="shared" si="2"/>
        <v>7000</v>
      </c>
      <c r="Q10" s="14"/>
      <c r="R10" s="15"/>
    </row>
    <row r="11" spans="2:18" ht="50.1" customHeight="1" x14ac:dyDescent="0.3">
      <c r="B11" s="57">
        <v>1000</v>
      </c>
      <c r="C11" s="57">
        <v>1100</v>
      </c>
      <c r="D11" s="55">
        <v>111</v>
      </c>
      <c r="E11" s="64" t="s">
        <v>29</v>
      </c>
      <c r="F11" s="56" t="s">
        <v>20</v>
      </c>
      <c r="G11" s="67"/>
      <c r="H11" s="67"/>
      <c r="I11" s="57">
        <v>15</v>
      </c>
      <c r="J11" s="13">
        <v>7998</v>
      </c>
      <c r="K11" s="13"/>
      <c r="L11" s="13">
        <f>J12-K11</f>
        <v>7998</v>
      </c>
      <c r="M11" s="13"/>
      <c r="N11" s="13">
        <v>998</v>
      </c>
      <c r="O11" s="13">
        <f t="shared" si="1"/>
        <v>998</v>
      </c>
      <c r="P11" s="13">
        <f t="shared" si="2"/>
        <v>7000</v>
      </c>
      <c r="Q11" s="16"/>
    </row>
    <row r="12" spans="2:18" ht="50.1" customHeight="1" x14ac:dyDescent="0.25">
      <c r="B12" s="57">
        <v>1000</v>
      </c>
      <c r="C12" s="57">
        <v>1100</v>
      </c>
      <c r="D12" s="55">
        <v>111</v>
      </c>
      <c r="E12" s="65" t="s">
        <v>30</v>
      </c>
      <c r="F12" s="56" t="s">
        <v>20</v>
      </c>
      <c r="G12" s="67"/>
      <c r="H12" s="67"/>
      <c r="I12" s="57">
        <v>15</v>
      </c>
      <c r="J12" s="13">
        <v>7998</v>
      </c>
      <c r="K12" s="13"/>
      <c r="L12" s="13">
        <f>J13-K12</f>
        <v>7998</v>
      </c>
      <c r="M12" s="13"/>
      <c r="N12" s="13">
        <v>998</v>
      </c>
      <c r="O12" s="13">
        <f t="shared" si="1"/>
        <v>998</v>
      </c>
      <c r="P12" s="13">
        <f t="shared" si="2"/>
        <v>7000</v>
      </c>
      <c r="Q12" s="14"/>
    </row>
    <row r="13" spans="2:18" ht="50.1" customHeight="1" x14ac:dyDescent="0.25">
      <c r="B13" s="57">
        <v>1000</v>
      </c>
      <c r="C13" s="57">
        <v>1100</v>
      </c>
      <c r="D13" s="55">
        <v>111</v>
      </c>
      <c r="E13" s="64" t="s">
        <v>31</v>
      </c>
      <c r="F13" s="56" t="s">
        <v>20</v>
      </c>
      <c r="G13" s="77"/>
      <c r="H13" s="68"/>
      <c r="I13" s="57">
        <v>15</v>
      </c>
      <c r="J13" s="13">
        <v>7998</v>
      </c>
      <c r="K13" s="13"/>
      <c r="L13" s="13">
        <f t="shared" si="0"/>
        <v>7998</v>
      </c>
      <c r="M13" s="13"/>
      <c r="N13" s="13">
        <v>998</v>
      </c>
      <c r="O13" s="13">
        <f t="shared" si="1"/>
        <v>998</v>
      </c>
      <c r="P13" s="13">
        <f t="shared" si="2"/>
        <v>7000</v>
      </c>
      <c r="Q13" s="14"/>
    </row>
    <row r="14" spans="2:18" ht="50.1" customHeight="1" x14ac:dyDescent="0.25">
      <c r="B14" s="57">
        <v>1000</v>
      </c>
      <c r="C14" s="57">
        <v>1100</v>
      </c>
      <c r="D14" s="55">
        <v>111</v>
      </c>
      <c r="E14" s="66" t="s">
        <v>32</v>
      </c>
      <c r="F14" s="56" t="s">
        <v>20</v>
      </c>
      <c r="G14" s="77"/>
      <c r="H14" s="79"/>
      <c r="I14" s="57">
        <v>15</v>
      </c>
      <c r="J14" s="13">
        <v>7998</v>
      </c>
      <c r="K14" s="13"/>
      <c r="L14" s="13">
        <f t="shared" si="0"/>
        <v>7998</v>
      </c>
      <c r="M14" s="13"/>
      <c r="N14" s="13">
        <v>998</v>
      </c>
      <c r="O14" s="13">
        <f t="shared" si="1"/>
        <v>998</v>
      </c>
      <c r="P14" s="13">
        <f t="shared" si="2"/>
        <v>7000</v>
      </c>
      <c r="Q14" s="14"/>
    </row>
    <row r="15" spans="2:18" ht="50.1" customHeight="1" x14ac:dyDescent="0.25">
      <c r="B15" s="57">
        <v>1000</v>
      </c>
      <c r="C15" s="57">
        <v>1100</v>
      </c>
      <c r="D15" s="55">
        <v>111</v>
      </c>
      <c r="E15" s="66" t="s">
        <v>33</v>
      </c>
      <c r="F15" s="56" t="s">
        <v>20</v>
      </c>
      <c r="G15" s="69"/>
      <c r="H15" s="69"/>
      <c r="I15" s="57">
        <v>15</v>
      </c>
      <c r="J15" s="13">
        <v>7998</v>
      </c>
      <c r="K15" s="13"/>
      <c r="L15" s="13">
        <f t="shared" si="0"/>
        <v>7998</v>
      </c>
      <c r="M15" s="13"/>
      <c r="N15" s="13">
        <v>998</v>
      </c>
      <c r="O15" s="13">
        <f t="shared" si="1"/>
        <v>998</v>
      </c>
      <c r="P15" s="13">
        <f t="shared" si="2"/>
        <v>7000</v>
      </c>
      <c r="Q15" s="14"/>
    </row>
    <row r="16" spans="2:18" ht="50.1" customHeight="1" x14ac:dyDescent="0.3">
      <c r="B16" s="57">
        <v>1000</v>
      </c>
      <c r="C16" s="57">
        <v>1100</v>
      </c>
      <c r="D16" s="55">
        <v>111</v>
      </c>
      <c r="E16" s="64" t="s">
        <v>34</v>
      </c>
      <c r="F16" s="56" t="s">
        <v>20</v>
      </c>
      <c r="G16" s="78"/>
      <c r="H16" s="68"/>
      <c r="I16" s="57">
        <v>15</v>
      </c>
      <c r="J16" s="13">
        <v>7998</v>
      </c>
      <c r="K16" s="13"/>
      <c r="L16" s="13">
        <f t="shared" si="0"/>
        <v>7998</v>
      </c>
      <c r="M16" s="13"/>
      <c r="N16" s="13">
        <v>998</v>
      </c>
      <c r="O16" s="13">
        <f t="shared" si="1"/>
        <v>998</v>
      </c>
      <c r="P16" s="13">
        <f>L16-O16</f>
        <v>7000</v>
      </c>
      <c r="Q16" s="16"/>
    </row>
    <row r="17" spans="2:17" ht="39.950000000000003" customHeight="1" x14ac:dyDescent="0.25">
      <c r="B17" s="58"/>
      <c r="C17" s="58"/>
      <c r="D17" s="58"/>
      <c r="E17" s="58" t="s">
        <v>21</v>
      </c>
      <c r="F17" s="59"/>
      <c r="G17" s="60"/>
      <c r="H17" s="60"/>
      <c r="I17" s="20"/>
      <c r="J17" s="21">
        <f t="shared" ref="J17:P17" si="3">SUM(J8:J16)</f>
        <v>71982</v>
      </c>
      <c r="K17" s="21">
        <f t="shared" si="3"/>
        <v>0</v>
      </c>
      <c r="L17" s="21">
        <f t="shared" si="3"/>
        <v>71982</v>
      </c>
      <c r="M17" s="21">
        <f t="shared" si="3"/>
        <v>0</v>
      </c>
      <c r="N17" s="21">
        <f t="shared" si="3"/>
        <v>8982</v>
      </c>
      <c r="O17" s="21">
        <f t="shared" si="3"/>
        <v>8982</v>
      </c>
      <c r="P17" s="21">
        <f t="shared" si="3"/>
        <v>63000</v>
      </c>
      <c r="Q17" s="58"/>
    </row>
    <row r="18" spans="2:17" ht="35.1" customHeight="1" x14ac:dyDescent="0.25"/>
    <row r="19" spans="2:17" ht="35.1" customHeight="1" x14ac:dyDescent="0.25">
      <c r="B19" s="46"/>
      <c r="C19" s="46"/>
      <c r="D19" s="46"/>
      <c r="E19" s="75" t="s">
        <v>22</v>
      </c>
      <c r="F19" s="61"/>
      <c r="G19" s="61"/>
      <c r="H19" s="61"/>
      <c r="I19" s="130" t="s">
        <v>23</v>
      </c>
      <c r="J19" s="130"/>
      <c r="K19" s="130"/>
      <c r="L19" s="24"/>
      <c r="M19" s="24"/>
      <c r="N19" s="46"/>
      <c r="O19" s="46"/>
      <c r="P19" s="46"/>
      <c r="Q19" s="46"/>
    </row>
    <row r="20" spans="2:17" x14ac:dyDescent="0.25">
      <c r="B20" s="46"/>
      <c r="C20" s="46"/>
      <c r="D20" s="46"/>
      <c r="E20" s="61"/>
      <c r="F20" s="61"/>
      <c r="G20" s="25"/>
      <c r="H20" s="25"/>
      <c r="I20" s="23"/>
      <c r="J20" s="23"/>
      <c r="K20" s="23"/>
      <c r="L20" s="24"/>
      <c r="M20" s="24"/>
      <c r="N20" s="46"/>
      <c r="O20" s="46"/>
      <c r="P20" s="46"/>
      <c r="Q20" s="46"/>
    </row>
    <row r="21" spans="2:17" x14ac:dyDescent="0.25">
      <c r="B21" s="46"/>
      <c r="C21" s="46"/>
      <c r="D21" s="46"/>
      <c r="E21" s="61"/>
      <c r="F21" s="61"/>
      <c r="G21" s="25"/>
      <c r="H21" s="25"/>
      <c r="I21" s="23"/>
      <c r="J21" s="23"/>
      <c r="K21" s="23"/>
      <c r="L21" s="24"/>
      <c r="M21" s="24"/>
      <c r="N21" s="46"/>
      <c r="O21" s="46"/>
      <c r="P21" s="46"/>
      <c r="Q21" s="46"/>
    </row>
    <row r="22" spans="2:17" ht="18" x14ac:dyDescent="0.25">
      <c r="B22" s="46"/>
      <c r="C22" s="46"/>
      <c r="D22" s="46"/>
      <c r="E22" s="62"/>
      <c r="F22" s="61"/>
      <c r="G22" s="25"/>
      <c r="I22" s="73"/>
      <c r="J22" s="73"/>
      <c r="K22" s="73"/>
    </row>
    <row r="23" spans="2:17" ht="15.75" x14ac:dyDescent="0.25">
      <c r="B23" s="46"/>
      <c r="C23" s="46"/>
      <c r="D23" s="46"/>
      <c r="E23" s="74" t="s">
        <v>36</v>
      </c>
      <c r="F23" s="61"/>
      <c r="G23" s="61"/>
      <c r="I23" s="131" t="s">
        <v>37</v>
      </c>
      <c r="J23" s="131"/>
      <c r="K23" s="131"/>
    </row>
    <row r="24" spans="2:17" x14ac:dyDescent="0.25">
      <c r="B24" s="46"/>
      <c r="C24" s="46"/>
      <c r="D24" s="46"/>
      <c r="E24" s="63" t="s">
        <v>24</v>
      </c>
      <c r="F24" s="61"/>
      <c r="G24" s="61"/>
      <c r="H24" s="76"/>
      <c r="I24" s="132" t="s">
        <v>38</v>
      </c>
      <c r="J24" s="132"/>
      <c r="K24" s="132"/>
    </row>
  </sheetData>
  <mergeCells count="23">
    <mergeCell ref="I19:K19"/>
    <mergeCell ref="I23:K23"/>
    <mergeCell ref="I24:K24"/>
    <mergeCell ref="M5:O5"/>
    <mergeCell ref="P5:P7"/>
    <mergeCell ref="Q5:Q7"/>
    <mergeCell ref="I6:I7"/>
    <mergeCell ref="J6:J7"/>
    <mergeCell ref="K6:K7"/>
    <mergeCell ref="L6:L7"/>
    <mergeCell ref="M6:M7"/>
    <mergeCell ref="N6:N7"/>
    <mergeCell ref="O6:O7"/>
    <mergeCell ref="E3:H3"/>
    <mergeCell ref="I3:P3"/>
    <mergeCell ref="E4:H4"/>
    <mergeCell ref="I4:P4"/>
    <mergeCell ref="B5:B7"/>
    <mergeCell ref="C5:C7"/>
    <mergeCell ref="D5:D7"/>
    <mergeCell ref="E5:E7"/>
    <mergeCell ref="F5:F7"/>
    <mergeCell ref="H5:H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4"/>
  <sheetViews>
    <sheetView topLeftCell="D1" workbookViewId="0">
      <selection activeCell="G22" sqref="G22"/>
    </sheetView>
  </sheetViews>
  <sheetFormatPr baseColWidth="10" defaultRowHeight="15" x14ac:dyDescent="0.25"/>
  <cols>
    <col min="1" max="1" width="5" style="80" customWidth="1"/>
    <col min="2" max="4" width="11.42578125" style="80"/>
    <col min="5" max="5" width="36.7109375" style="80" customWidth="1"/>
    <col min="6" max="6" width="13.7109375" style="80" customWidth="1"/>
    <col min="7" max="7" width="16" style="80" customWidth="1"/>
    <col min="8" max="8" width="23" style="80" customWidth="1"/>
    <col min="9" max="9" width="11.42578125" style="80"/>
    <col min="10" max="10" width="11.5703125" style="80" bestFit="1" customWidth="1"/>
    <col min="11" max="11" width="11.42578125" style="80"/>
    <col min="12" max="12" width="11.5703125" style="80" bestFit="1" customWidth="1"/>
    <col min="13" max="15" width="11.42578125" style="80"/>
    <col min="16" max="16" width="11.5703125" style="80" bestFit="1" customWidth="1"/>
    <col min="17" max="17" width="35.140625" style="80" customWidth="1"/>
    <col min="18" max="16384" width="11.42578125" style="80"/>
  </cols>
  <sheetData>
    <row r="1" spans="2:18" x14ac:dyDescent="0.25">
      <c r="B1" s="81"/>
      <c r="C1" s="81"/>
      <c r="D1" s="81"/>
      <c r="E1" s="81" t="s">
        <v>0</v>
      </c>
      <c r="F1" s="82"/>
      <c r="G1" s="83"/>
      <c r="H1" s="83"/>
      <c r="I1" s="81"/>
      <c r="J1" s="81"/>
      <c r="K1" s="81"/>
      <c r="L1" s="81"/>
      <c r="M1" s="81"/>
      <c r="N1" s="81"/>
      <c r="O1" s="81"/>
      <c r="P1" s="81"/>
      <c r="Q1" s="81"/>
    </row>
    <row r="2" spans="2:18" x14ac:dyDescent="0.25">
      <c r="B2" s="81"/>
      <c r="C2" s="81"/>
      <c r="D2" s="81"/>
      <c r="E2" s="81"/>
      <c r="F2" s="82"/>
      <c r="G2" s="83"/>
      <c r="H2" s="83"/>
      <c r="I2" s="81"/>
      <c r="J2" s="81"/>
      <c r="K2" s="81"/>
      <c r="L2" s="81"/>
      <c r="M2" s="81"/>
      <c r="N2" s="81"/>
      <c r="O2" s="81"/>
      <c r="P2" s="81"/>
      <c r="Q2" s="81"/>
    </row>
    <row r="3" spans="2:18" ht="18" x14ac:dyDescent="0.25">
      <c r="B3" s="84"/>
      <c r="C3" s="84"/>
      <c r="D3" s="84"/>
      <c r="E3" s="146" t="s">
        <v>1</v>
      </c>
      <c r="F3" s="146"/>
      <c r="G3" s="146"/>
      <c r="H3" s="146"/>
      <c r="I3" s="146" t="s">
        <v>40</v>
      </c>
      <c r="J3" s="146"/>
      <c r="K3" s="146"/>
      <c r="L3" s="146"/>
      <c r="M3" s="146"/>
      <c r="N3" s="146"/>
      <c r="O3" s="146"/>
      <c r="P3" s="146"/>
      <c r="Q3" s="84"/>
    </row>
    <row r="4" spans="2:18" ht="18" x14ac:dyDescent="0.25">
      <c r="B4" s="85"/>
      <c r="C4" s="86"/>
      <c r="D4" s="87"/>
      <c r="E4" s="146" t="s">
        <v>2</v>
      </c>
      <c r="F4" s="146"/>
      <c r="G4" s="146"/>
      <c r="H4" s="146"/>
      <c r="I4" s="147"/>
      <c r="J4" s="147"/>
      <c r="K4" s="147"/>
      <c r="L4" s="147"/>
      <c r="M4" s="147"/>
      <c r="N4" s="147"/>
      <c r="O4" s="147"/>
      <c r="P4" s="147"/>
      <c r="Q4" s="86"/>
    </row>
    <row r="5" spans="2:18" x14ac:dyDescent="0.25">
      <c r="B5" s="148" t="s">
        <v>3</v>
      </c>
      <c r="C5" s="149" t="s">
        <v>4</v>
      </c>
      <c r="D5" s="148" t="s">
        <v>5</v>
      </c>
      <c r="E5" s="150" t="s">
        <v>6</v>
      </c>
      <c r="F5" s="144" t="s">
        <v>7</v>
      </c>
      <c r="G5" s="105"/>
      <c r="H5" s="136" t="s">
        <v>8</v>
      </c>
      <c r="I5" s="88"/>
      <c r="J5" s="89" t="s">
        <v>9</v>
      </c>
      <c r="K5" s="89"/>
      <c r="L5" s="89"/>
      <c r="M5" s="133" t="s">
        <v>10</v>
      </c>
      <c r="N5" s="134"/>
      <c r="O5" s="135"/>
      <c r="P5" s="136" t="s">
        <v>11</v>
      </c>
      <c r="Q5" s="139" t="s">
        <v>12</v>
      </c>
    </row>
    <row r="6" spans="2:18" x14ac:dyDescent="0.25">
      <c r="B6" s="148"/>
      <c r="C6" s="149"/>
      <c r="D6" s="148"/>
      <c r="E6" s="151"/>
      <c r="F6" s="153"/>
      <c r="G6" s="106" t="s">
        <v>35</v>
      </c>
      <c r="H6" s="137"/>
      <c r="I6" s="142" t="s">
        <v>13</v>
      </c>
      <c r="J6" s="144" t="s">
        <v>14</v>
      </c>
      <c r="K6" s="144" t="s">
        <v>15</v>
      </c>
      <c r="L6" s="139" t="s">
        <v>16</v>
      </c>
      <c r="M6" s="144" t="s">
        <v>17</v>
      </c>
      <c r="N6" s="144" t="s">
        <v>18</v>
      </c>
      <c r="O6" s="144" t="s">
        <v>19</v>
      </c>
      <c r="P6" s="137"/>
      <c r="Q6" s="140"/>
    </row>
    <row r="7" spans="2:18" x14ac:dyDescent="0.25">
      <c r="B7" s="148"/>
      <c r="C7" s="149"/>
      <c r="D7" s="148"/>
      <c r="E7" s="152"/>
      <c r="F7" s="145"/>
      <c r="G7" s="107"/>
      <c r="H7" s="138"/>
      <c r="I7" s="143"/>
      <c r="J7" s="145"/>
      <c r="K7" s="145"/>
      <c r="L7" s="141"/>
      <c r="M7" s="145"/>
      <c r="N7" s="145"/>
      <c r="O7" s="145"/>
      <c r="P7" s="138"/>
      <c r="Q7" s="141"/>
    </row>
    <row r="8" spans="2:18" ht="50.1" customHeight="1" x14ac:dyDescent="0.25">
      <c r="B8" s="90">
        <v>1000</v>
      </c>
      <c r="C8" s="90">
        <v>1100</v>
      </c>
      <c r="D8" s="90">
        <v>111</v>
      </c>
      <c r="E8" s="99" t="s">
        <v>26</v>
      </c>
      <c r="F8" s="91" t="s">
        <v>20</v>
      </c>
      <c r="G8" s="102"/>
      <c r="H8" s="102"/>
      <c r="I8" s="92">
        <v>15</v>
      </c>
      <c r="J8" s="13">
        <v>7998</v>
      </c>
      <c r="K8" s="13"/>
      <c r="L8" s="13">
        <f>J8-K8</f>
        <v>7998</v>
      </c>
      <c r="M8" s="13"/>
      <c r="N8" s="13">
        <v>998</v>
      </c>
      <c r="O8" s="13">
        <f>N8</f>
        <v>998</v>
      </c>
      <c r="P8" s="13">
        <f>L8-O8</f>
        <v>7000</v>
      </c>
      <c r="Q8" s="14"/>
    </row>
    <row r="9" spans="2:18" ht="50.1" customHeight="1" x14ac:dyDescent="0.25">
      <c r="B9" s="92">
        <v>1000</v>
      </c>
      <c r="C9" s="92">
        <v>1100</v>
      </c>
      <c r="D9" s="90">
        <v>111</v>
      </c>
      <c r="E9" s="100" t="s">
        <v>27</v>
      </c>
      <c r="F9" s="91" t="s">
        <v>20</v>
      </c>
      <c r="G9" s="102"/>
      <c r="H9" s="102"/>
      <c r="I9" s="92">
        <v>15</v>
      </c>
      <c r="J9" s="13">
        <v>7998</v>
      </c>
      <c r="K9" s="13"/>
      <c r="L9" s="13">
        <f t="shared" ref="L9:L16" si="0">J9-K9</f>
        <v>7998</v>
      </c>
      <c r="M9" s="13"/>
      <c r="N9" s="13">
        <v>998</v>
      </c>
      <c r="O9" s="13">
        <f t="shared" ref="O9:O16" si="1">N9</f>
        <v>998</v>
      </c>
      <c r="P9" s="13">
        <f t="shared" ref="P9:P15" si="2">L9-O9</f>
        <v>7000</v>
      </c>
      <c r="Q9" s="14"/>
    </row>
    <row r="10" spans="2:18" ht="50.1" customHeight="1" x14ac:dyDescent="0.25">
      <c r="B10" s="92">
        <v>1000</v>
      </c>
      <c r="C10" s="92">
        <v>1100</v>
      </c>
      <c r="D10" s="90">
        <v>111</v>
      </c>
      <c r="E10" s="100" t="s">
        <v>28</v>
      </c>
      <c r="F10" s="91" t="s">
        <v>20</v>
      </c>
      <c r="G10" s="102"/>
      <c r="H10" s="102"/>
      <c r="I10" s="92">
        <v>15</v>
      </c>
      <c r="J10" s="13">
        <v>7998</v>
      </c>
      <c r="K10" s="13"/>
      <c r="L10" s="13">
        <f t="shared" si="0"/>
        <v>7998</v>
      </c>
      <c r="M10" s="13"/>
      <c r="N10" s="13">
        <v>998</v>
      </c>
      <c r="O10" s="13">
        <f t="shared" si="1"/>
        <v>998</v>
      </c>
      <c r="P10" s="13">
        <f t="shared" si="2"/>
        <v>7000</v>
      </c>
      <c r="Q10" s="14"/>
      <c r="R10" s="15"/>
    </row>
    <row r="11" spans="2:18" ht="50.1" customHeight="1" x14ac:dyDescent="0.3">
      <c r="B11" s="92">
        <v>1000</v>
      </c>
      <c r="C11" s="92">
        <v>1100</v>
      </c>
      <c r="D11" s="90">
        <v>111</v>
      </c>
      <c r="E11" s="99" t="s">
        <v>29</v>
      </c>
      <c r="F11" s="91" t="s">
        <v>20</v>
      </c>
      <c r="G11" s="102"/>
      <c r="H11" s="102"/>
      <c r="I11" s="92">
        <v>15</v>
      </c>
      <c r="J11" s="13">
        <v>7998</v>
      </c>
      <c r="K11" s="13"/>
      <c r="L11" s="13">
        <f>J12-K11</f>
        <v>7998</v>
      </c>
      <c r="M11" s="13"/>
      <c r="N11" s="13">
        <v>998</v>
      </c>
      <c r="O11" s="13">
        <f t="shared" si="1"/>
        <v>998</v>
      </c>
      <c r="P11" s="13">
        <f t="shared" si="2"/>
        <v>7000</v>
      </c>
      <c r="Q11" s="16"/>
    </row>
    <row r="12" spans="2:18" ht="50.1" customHeight="1" x14ac:dyDescent="0.25">
      <c r="B12" s="92">
        <v>1000</v>
      </c>
      <c r="C12" s="92">
        <v>1100</v>
      </c>
      <c r="D12" s="90">
        <v>111</v>
      </c>
      <c r="E12" s="100" t="s">
        <v>30</v>
      </c>
      <c r="F12" s="91" t="s">
        <v>20</v>
      </c>
      <c r="G12" s="102"/>
      <c r="H12" s="102"/>
      <c r="I12" s="92">
        <v>15</v>
      </c>
      <c r="J12" s="13">
        <v>7998</v>
      </c>
      <c r="K12" s="13"/>
      <c r="L12" s="13">
        <f>J13-K12</f>
        <v>7998</v>
      </c>
      <c r="M12" s="13"/>
      <c r="N12" s="13">
        <v>998</v>
      </c>
      <c r="O12" s="13">
        <f t="shared" si="1"/>
        <v>998</v>
      </c>
      <c r="P12" s="13">
        <f t="shared" si="2"/>
        <v>7000</v>
      </c>
      <c r="Q12" s="14"/>
    </row>
    <row r="13" spans="2:18" ht="50.1" customHeight="1" x14ac:dyDescent="0.25">
      <c r="B13" s="92">
        <v>1000</v>
      </c>
      <c r="C13" s="92">
        <v>1100</v>
      </c>
      <c r="D13" s="90">
        <v>111</v>
      </c>
      <c r="E13" s="99" t="s">
        <v>31</v>
      </c>
      <c r="F13" s="91" t="s">
        <v>20</v>
      </c>
      <c r="G13" s="112"/>
      <c r="H13" s="103"/>
      <c r="I13" s="92">
        <v>15</v>
      </c>
      <c r="J13" s="13">
        <v>7998</v>
      </c>
      <c r="K13" s="13"/>
      <c r="L13" s="13">
        <f t="shared" si="0"/>
        <v>7998</v>
      </c>
      <c r="M13" s="13"/>
      <c r="N13" s="13">
        <v>998</v>
      </c>
      <c r="O13" s="13">
        <f t="shared" si="1"/>
        <v>998</v>
      </c>
      <c r="P13" s="13">
        <f t="shared" si="2"/>
        <v>7000</v>
      </c>
      <c r="Q13" s="14"/>
    </row>
    <row r="14" spans="2:18" ht="50.1" customHeight="1" x14ac:dyDescent="0.25">
      <c r="B14" s="92">
        <v>1000</v>
      </c>
      <c r="C14" s="92">
        <v>1100</v>
      </c>
      <c r="D14" s="90">
        <v>111</v>
      </c>
      <c r="E14" s="101" t="s">
        <v>32</v>
      </c>
      <c r="F14" s="91" t="s">
        <v>20</v>
      </c>
      <c r="G14" s="112"/>
      <c r="H14" s="114"/>
      <c r="I14" s="92">
        <v>15</v>
      </c>
      <c r="J14" s="13">
        <v>7998</v>
      </c>
      <c r="K14" s="13"/>
      <c r="L14" s="13">
        <f t="shared" si="0"/>
        <v>7998</v>
      </c>
      <c r="M14" s="13"/>
      <c r="N14" s="13">
        <v>998</v>
      </c>
      <c r="O14" s="13">
        <f t="shared" si="1"/>
        <v>998</v>
      </c>
      <c r="P14" s="13">
        <f t="shared" si="2"/>
        <v>7000</v>
      </c>
      <c r="Q14" s="14"/>
    </row>
    <row r="15" spans="2:18" ht="50.1" customHeight="1" x14ac:dyDescent="0.25">
      <c r="B15" s="92">
        <v>1000</v>
      </c>
      <c r="C15" s="92">
        <v>1100</v>
      </c>
      <c r="D15" s="90">
        <v>111</v>
      </c>
      <c r="E15" s="101" t="s">
        <v>33</v>
      </c>
      <c r="F15" s="91" t="s">
        <v>20</v>
      </c>
      <c r="G15" s="104"/>
      <c r="H15" s="104"/>
      <c r="I15" s="92">
        <v>15</v>
      </c>
      <c r="J15" s="13">
        <v>7998</v>
      </c>
      <c r="K15" s="13"/>
      <c r="L15" s="13">
        <f t="shared" si="0"/>
        <v>7998</v>
      </c>
      <c r="M15" s="13"/>
      <c r="N15" s="13">
        <v>998</v>
      </c>
      <c r="O15" s="13">
        <f t="shared" si="1"/>
        <v>998</v>
      </c>
      <c r="P15" s="13">
        <f t="shared" si="2"/>
        <v>7000</v>
      </c>
      <c r="Q15" s="14"/>
    </row>
    <row r="16" spans="2:18" ht="50.1" customHeight="1" x14ac:dyDescent="0.3">
      <c r="B16" s="92">
        <v>1000</v>
      </c>
      <c r="C16" s="92">
        <v>1100</v>
      </c>
      <c r="D16" s="90">
        <v>111</v>
      </c>
      <c r="E16" s="99" t="s">
        <v>34</v>
      </c>
      <c r="F16" s="91" t="s">
        <v>20</v>
      </c>
      <c r="G16" s="113"/>
      <c r="H16" s="103"/>
      <c r="I16" s="92">
        <v>15</v>
      </c>
      <c r="J16" s="13">
        <v>7998</v>
      </c>
      <c r="K16" s="13"/>
      <c r="L16" s="13">
        <f t="shared" si="0"/>
        <v>7998</v>
      </c>
      <c r="M16" s="13"/>
      <c r="N16" s="13">
        <v>998</v>
      </c>
      <c r="O16" s="13">
        <f t="shared" si="1"/>
        <v>998</v>
      </c>
      <c r="P16" s="13">
        <f>L16-O16</f>
        <v>7000</v>
      </c>
      <c r="Q16" s="16"/>
    </row>
    <row r="17" spans="2:17" ht="39.950000000000003" customHeight="1" x14ac:dyDescent="0.25">
      <c r="B17" s="93"/>
      <c r="C17" s="93"/>
      <c r="D17" s="93"/>
      <c r="E17" s="93" t="s">
        <v>21</v>
      </c>
      <c r="F17" s="94"/>
      <c r="G17" s="95"/>
      <c r="H17" s="95"/>
      <c r="I17" s="20"/>
      <c r="J17" s="21">
        <f t="shared" ref="J17:P17" si="3">SUM(J8:J16)</f>
        <v>71982</v>
      </c>
      <c r="K17" s="21">
        <f t="shared" si="3"/>
        <v>0</v>
      </c>
      <c r="L17" s="21">
        <f t="shared" si="3"/>
        <v>71982</v>
      </c>
      <c r="M17" s="21">
        <f t="shared" si="3"/>
        <v>0</v>
      </c>
      <c r="N17" s="21">
        <f t="shared" si="3"/>
        <v>8982</v>
      </c>
      <c r="O17" s="21">
        <f t="shared" si="3"/>
        <v>8982</v>
      </c>
      <c r="P17" s="21">
        <f t="shared" si="3"/>
        <v>63000</v>
      </c>
      <c r="Q17" s="93"/>
    </row>
    <row r="18" spans="2:17" ht="35.1" customHeight="1" x14ac:dyDescent="0.25"/>
    <row r="19" spans="2:17" ht="35.1" customHeight="1" x14ac:dyDescent="0.25">
      <c r="B19" s="81"/>
      <c r="C19" s="81"/>
      <c r="D19" s="81"/>
      <c r="E19" s="110" t="s">
        <v>22</v>
      </c>
      <c r="F19" s="96"/>
      <c r="G19" s="96"/>
      <c r="H19" s="96"/>
      <c r="I19" s="130" t="s">
        <v>23</v>
      </c>
      <c r="J19" s="130"/>
      <c r="K19" s="130"/>
      <c r="L19" s="24"/>
      <c r="M19" s="24"/>
      <c r="N19" s="81"/>
      <c r="O19" s="81"/>
      <c r="P19" s="81"/>
      <c r="Q19" s="81"/>
    </row>
    <row r="20" spans="2:17" x14ac:dyDescent="0.25">
      <c r="B20" s="81"/>
      <c r="C20" s="81"/>
      <c r="D20" s="81"/>
      <c r="E20" s="96"/>
      <c r="F20" s="96"/>
      <c r="G20" s="25"/>
      <c r="H20" s="25"/>
      <c r="I20" s="23"/>
      <c r="J20" s="23"/>
      <c r="K20" s="23"/>
      <c r="L20" s="24"/>
      <c r="M20" s="24"/>
      <c r="N20" s="81"/>
      <c r="O20" s="81"/>
      <c r="P20" s="81"/>
      <c r="Q20" s="81"/>
    </row>
    <row r="21" spans="2:17" x14ac:dyDescent="0.25">
      <c r="B21" s="81"/>
      <c r="C21" s="81"/>
      <c r="D21" s="81"/>
      <c r="E21" s="96"/>
      <c r="F21" s="96"/>
      <c r="G21" s="25"/>
      <c r="H21" s="25"/>
      <c r="I21" s="23"/>
      <c r="J21" s="23"/>
      <c r="K21" s="23"/>
      <c r="L21" s="24"/>
      <c r="M21" s="24"/>
      <c r="N21" s="81"/>
      <c r="O21" s="81"/>
      <c r="P21" s="81"/>
      <c r="Q21" s="81"/>
    </row>
    <row r="22" spans="2:17" ht="18" x14ac:dyDescent="0.25">
      <c r="B22" s="81"/>
      <c r="C22" s="81"/>
      <c r="D22" s="81"/>
      <c r="E22" s="97"/>
      <c r="F22" s="96"/>
      <c r="G22" s="25"/>
      <c r="I22" s="108"/>
      <c r="J22" s="108"/>
      <c r="K22" s="108"/>
    </row>
    <row r="23" spans="2:17" ht="15.75" x14ac:dyDescent="0.25">
      <c r="B23" s="81"/>
      <c r="C23" s="81"/>
      <c r="D23" s="81"/>
      <c r="E23" s="109" t="s">
        <v>36</v>
      </c>
      <c r="F23" s="96"/>
      <c r="G23" s="96"/>
      <c r="I23" s="131" t="s">
        <v>37</v>
      </c>
      <c r="J23" s="131"/>
      <c r="K23" s="131"/>
    </row>
    <row r="24" spans="2:17" x14ac:dyDescent="0.25">
      <c r="B24" s="81"/>
      <c r="C24" s="81"/>
      <c r="D24" s="81"/>
      <c r="E24" s="98" t="s">
        <v>24</v>
      </c>
      <c r="F24" s="96"/>
      <c r="G24" s="96"/>
      <c r="H24" s="111"/>
      <c r="I24" s="132" t="s">
        <v>38</v>
      </c>
      <c r="J24" s="132"/>
      <c r="K24" s="132"/>
    </row>
  </sheetData>
  <mergeCells count="23">
    <mergeCell ref="E3:H3"/>
    <mergeCell ref="I3:P3"/>
    <mergeCell ref="E4:H4"/>
    <mergeCell ref="I4:P4"/>
    <mergeCell ref="B5:B7"/>
    <mergeCell ref="C5:C7"/>
    <mergeCell ref="D5:D7"/>
    <mergeCell ref="E5:E7"/>
    <mergeCell ref="F5:F7"/>
    <mergeCell ref="H5:H7"/>
    <mergeCell ref="Q5:Q7"/>
    <mergeCell ref="I6:I7"/>
    <mergeCell ref="J6:J7"/>
    <mergeCell ref="K6:K7"/>
    <mergeCell ref="L6:L7"/>
    <mergeCell ref="M6:M7"/>
    <mergeCell ref="N6:N7"/>
    <mergeCell ref="O6:O7"/>
    <mergeCell ref="I19:K19"/>
    <mergeCell ref="I23:K23"/>
    <mergeCell ref="I24:K24"/>
    <mergeCell ref="M5:O5"/>
    <mergeCell ref="P5:P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4"/>
  <sheetViews>
    <sheetView workbookViewId="0">
      <selection activeCell="H9" sqref="H9"/>
    </sheetView>
  </sheetViews>
  <sheetFormatPr baseColWidth="10" defaultRowHeight="15" x14ac:dyDescent="0.25"/>
  <cols>
    <col min="1" max="1" width="5" style="80" customWidth="1"/>
    <col min="2" max="4" width="11.42578125" style="80"/>
    <col min="5" max="5" width="36.7109375" style="80" customWidth="1"/>
    <col min="6" max="6" width="13.7109375" style="80" customWidth="1"/>
    <col min="7" max="7" width="16" style="80" customWidth="1"/>
    <col min="8" max="8" width="23" style="80" customWidth="1"/>
    <col min="9" max="9" width="11.42578125" style="80"/>
    <col min="10" max="10" width="11.5703125" style="80" bestFit="1" customWidth="1"/>
    <col min="11" max="11" width="11.42578125" style="80"/>
    <col min="12" max="12" width="11.5703125" style="80" bestFit="1" customWidth="1"/>
    <col min="13" max="15" width="11.42578125" style="80"/>
    <col min="16" max="16" width="11.5703125" style="80" bestFit="1" customWidth="1"/>
    <col min="17" max="17" width="35.140625" style="80" customWidth="1"/>
    <col min="18" max="16384" width="11.42578125" style="80"/>
  </cols>
  <sheetData>
    <row r="1" spans="2:18" x14ac:dyDescent="0.25">
      <c r="B1" s="81"/>
      <c r="C1" s="81"/>
      <c r="D1" s="81"/>
      <c r="E1" s="81" t="s">
        <v>0</v>
      </c>
      <c r="F1" s="82"/>
      <c r="G1" s="83"/>
      <c r="H1" s="83"/>
      <c r="I1" s="81"/>
      <c r="J1" s="81"/>
      <c r="K1" s="81"/>
      <c r="L1" s="81"/>
      <c r="M1" s="81"/>
      <c r="N1" s="81"/>
      <c r="O1" s="81"/>
      <c r="P1" s="81"/>
      <c r="Q1" s="81"/>
    </row>
    <row r="2" spans="2:18" x14ac:dyDescent="0.25">
      <c r="B2" s="81"/>
      <c r="C2" s="81"/>
      <c r="D2" s="81"/>
      <c r="E2" s="81"/>
      <c r="F2" s="82"/>
      <c r="G2" s="83"/>
      <c r="H2" s="83"/>
      <c r="I2" s="81"/>
      <c r="J2" s="81"/>
      <c r="K2" s="81"/>
      <c r="L2" s="81"/>
      <c r="M2" s="81"/>
      <c r="N2" s="81"/>
      <c r="O2" s="81"/>
      <c r="P2" s="81"/>
      <c r="Q2" s="81"/>
    </row>
    <row r="3" spans="2:18" ht="18" x14ac:dyDescent="0.25">
      <c r="B3" s="84"/>
      <c r="C3" s="84"/>
      <c r="D3" s="84"/>
      <c r="E3" s="146" t="s">
        <v>1</v>
      </c>
      <c r="F3" s="146"/>
      <c r="G3" s="146"/>
      <c r="H3" s="146"/>
      <c r="I3" s="146" t="s">
        <v>41</v>
      </c>
      <c r="J3" s="146"/>
      <c r="K3" s="146"/>
      <c r="L3" s="146"/>
      <c r="M3" s="146"/>
      <c r="N3" s="146"/>
      <c r="O3" s="146"/>
      <c r="P3" s="146"/>
      <c r="Q3" s="84"/>
    </row>
    <row r="4" spans="2:18" ht="18" x14ac:dyDescent="0.25">
      <c r="B4" s="85"/>
      <c r="C4" s="86"/>
      <c r="D4" s="87"/>
      <c r="E4" s="146" t="s">
        <v>2</v>
      </c>
      <c r="F4" s="146"/>
      <c r="G4" s="146"/>
      <c r="H4" s="146"/>
      <c r="I4" s="147"/>
      <c r="J4" s="147"/>
      <c r="K4" s="147"/>
      <c r="L4" s="147"/>
      <c r="M4" s="147"/>
      <c r="N4" s="147"/>
      <c r="O4" s="147"/>
      <c r="P4" s="147"/>
      <c r="Q4" s="86"/>
    </row>
    <row r="5" spans="2:18" x14ac:dyDescent="0.25">
      <c r="B5" s="148" t="s">
        <v>3</v>
      </c>
      <c r="C5" s="149" t="s">
        <v>4</v>
      </c>
      <c r="D5" s="148" t="s">
        <v>5</v>
      </c>
      <c r="E5" s="150" t="s">
        <v>6</v>
      </c>
      <c r="F5" s="144" t="s">
        <v>7</v>
      </c>
      <c r="G5" s="105"/>
      <c r="H5" s="136" t="s">
        <v>8</v>
      </c>
      <c r="I5" s="88"/>
      <c r="J5" s="89" t="s">
        <v>9</v>
      </c>
      <c r="K5" s="89"/>
      <c r="L5" s="89"/>
      <c r="M5" s="133" t="s">
        <v>10</v>
      </c>
      <c r="N5" s="134"/>
      <c r="O5" s="135"/>
      <c r="P5" s="136" t="s">
        <v>11</v>
      </c>
      <c r="Q5" s="139" t="s">
        <v>12</v>
      </c>
    </row>
    <row r="6" spans="2:18" x14ac:dyDescent="0.25">
      <c r="B6" s="148"/>
      <c r="C6" s="149"/>
      <c r="D6" s="148"/>
      <c r="E6" s="151"/>
      <c r="F6" s="153"/>
      <c r="G6" s="106" t="s">
        <v>35</v>
      </c>
      <c r="H6" s="137"/>
      <c r="I6" s="142" t="s">
        <v>13</v>
      </c>
      <c r="J6" s="144" t="s">
        <v>14</v>
      </c>
      <c r="K6" s="144" t="s">
        <v>15</v>
      </c>
      <c r="L6" s="139" t="s">
        <v>16</v>
      </c>
      <c r="M6" s="144" t="s">
        <v>17</v>
      </c>
      <c r="N6" s="144" t="s">
        <v>18</v>
      </c>
      <c r="O6" s="144" t="s">
        <v>19</v>
      </c>
      <c r="P6" s="137"/>
      <c r="Q6" s="140"/>
    </row>
    <row r="7" spans="2:18" x14ac:dyDescent="0.25">
      <c r="B7" s="148"/>
      <c r="C7" s="149"/>
      <c r="D7" s="148"/>
      <c r="E7" s="152"/>
      <c r="F7" s="145"/>
      <c r="G7" s="107"/>
      <c r="H7" s="138"/>
      <c r="I7" s="143"/>
      <c r="J7" s="145"/>
      <c r="K7" s="145"/>
      <c r="L7" s="141"/>
      <c r="M7" s="145"/>
      <c r="N7" s="145"/>
      <c r="O7" s="145"/>
      <c r="P7" s="138"/>
      <c r="Q7" s="141"/>
    </row>
    <row r="8" spans="2:18" ht="50.1" customHeight="1" x14ac:dyDescent="0.25">
      <c r="B8" s="90">
        <v>1000</v>
      </c>
      <c r="C8" s="90">
        <v>1100</v>
      </c>
      <c r="D8" s="90">
        <v>111</v>
      </c>
      <c r="E8" s="99" t="s">
        <v>26</v>
      </c>
      <c r="F8" s="91" t="s">
        <v>20</v>
      </c>
      <c r="G8" s="102"/>
      <c r="H8" s="102"/>
      <c r="I8" s="92">
        <v>15</v>
      </c>
      <c r="J8" s="13">
        <v>7998</v>
      </c>
      <c r="K8" s="13"/>
      <c r="L8" s="13">
        <f>J8-K8</f>
        <v>7998</v>
      </c>
      <c r="M8" s="13"/>
      <c r="N8" s="13">
        <v>998</v>
      </c>
      <c r="O8" s="13">
        <f>N8</f>
        <v>998</v>
      </c>
      <c r="P8" s="13">
        <f>L8-O8</f>
        <v>7000</v>
      </c>
      <c r="Q8" s="14"/>
    </row>
    <row r="9" spans="2:18" ht="50.1" customHeight="1" x14ac:dyDescent="0.25">
      <c r="B9" s="92">
        <v>1000</v>
      </c>
      <c r="C9" s="92">
        <v>1100</v>
      </c>
      <c r="D9" s="90">
        <v>111</v>
      </c>
      <c r="E9" s="100" t="s">
        <v>27</v>
      </c>
      <c r="F9" s="91" t="s">
        <v>20</v>
      </c>
      <c r="G9" s="102"/>
      <c r="H9" s="102"/>
      <c r="I9" s="92">
        <v>15</v>
      </c>
      <c r="J9" s="13">
        <v>7998</v>
      </c>
      <c r="K9" s="13"/>
      <c r="L9" s="13">
        <f t="shared" ref="L9:L16" si="0">J9-K9</f>
        <v>7998</v>
      </c>
      <c r="M9" s="13"/>
      <c r="N9" s="13">
        <v>998</v>
      </c>
      <c r="O9" s="13">
        <f t="shared" ref="O9:O16" si="1">N9</f>
        <v>998</v>
      </c>
      <c r="P9" s="13">
        <f t="shared" ref="P9:P15" si="2">L9-O9</f>
        <v>7000</v>
      </c>
      <c r="Q9" s="14"/>
    </row>
    <row r="10" spans="2:18" ht="50.1" customHeight="1" x14ac:dyDescent="0.25">
      <c r="B10" s="92">
        <v>1000</v>
      </c>
      <c r="C10" s="92">
        <v>1100</v>
      </c>
      <c r="D10" s="90">
        <v>111</v>
      </c>
      <c r="E10" s="100" t="s">
        <v>28</v>
      </c>
      <c r="F10" s="91" t="s">
        <v>20</v>
      </c>
      <c r="G10" s="102"/>
      <c r="H10" s="102"/>
      <c r="I10" s="92">
        <v>15</v>
      </c>
      <c r="J10" s="13">
        <v>7998</v>
      </c>
      <c r="K10" s="13"/>
      <c r="L10" s="13">
        <f t="shared" si="0"/>
        <v>7998</v>
      </c>
      <c r="M10" s="13"/>
      <c r="N10" s="13">
        <v>998</v>
      </c>
      <c r="O10" s="13">
        <f t="shared" si="1"/>
        <v>998</v>
      </c>
      <c r="P10" s="13">
        <f t="shared" si="2"/>
        <v>7000</v>
      </c>
      <c r="Q10" s="14"/>
      <c r="R10" s="15"/>
    </row>
    <row r="11" spans="2:18" ht="50.1" customHeight="1" x14ac:dyDescent="0.3">
      <c r="B11" s="92">
        <v>1000</v>
      </c>
      <c r="C11" s="92">
        <v>1100</v>
      </c>
      <c r="D11" s="90">
        <v>111</v>
      </c>
      <c r="E11" s="99" t="s">
        <v>29</v>
      </c>
      <c r="F11" s="91" t="s">
        <v>20</v>
      </c>
      <c r="G11" s="102"/>
      <c r="H11" s="102"/>
      <c r="I11" s="92">
        <v>15</v>
      </c>
      <c r="J11" s="13">
        <v>7998</v>
      </c>
      <c r="K11" s="13"/>
      <c r="L11" s="13">
        <f>J12-K11</f>
        <v>7998</v>
      </c>
      <c r="M11" s="13"/>
      <c r="N11" s="13">
        <v>998</v>
      </c>
      <c r="O11" s="13">
        <f t="shared" si="1"/>
        <v>998</v>
      </c>
      <c r="P11" s="13">
        <f t="shared" si="2"/>
        <v>7000</v>
      </c>
      <c r="Q11" s="16"/>
    </row>
    <row r="12" spans="2:18" ht="50.1" customHeight="1" x14ac:dyDescent="0.25">
      <c r="B12" s="92">
        <v>1000</v>
      </c>
      <c r="C12" s="92">
        <v>1100</v>
      </c>
      <c r="D12" s="90">
        <v>111</v>
      </c>
      <c r="E12" s="100" t="s">
        <v>30</v>
      </c>
      <c r="F12" s="91" t="s">
        <v>20</v>
      </c>
      <c r="G12" s="102"/>
      <c r="H12" s="102"/>
      <c r="I12" s="92">
        <v>15</v>
      </c>
      <c r="J12" s="13">
        <v>7998</v>
      </c>
      <c r="K12" s="13"/>
      <c r="L12" s="13">
        <f>J13-K12</f>
        <v>7998</v>
      </c>
      <c r="M12" s="13"/>
      <c r="N12" s="13">
        <v>998</v>
      </c>
      <c r="O12" s="13">
        <f t="shared" si="1"/>
        <v>998</v>
      </c>
      <c r="P12" s="13">
        <f t="shared" si="2"/>
        <v>7000</v>
      </c>
      <c r="Q12" s="14"/>
    </row>
    <row r="13" spans="2:18" ht="50.1" customHeight="1" x14ac:dyDescent="0.25">
      <c r="B13" s="92">
        <v>1000</v>
      </c>
      <c r="C13" s="92">
        <v>1100</v>
      </c>
      <c r="D13" s="90">
        <v>111</v>
      </c>
      <c r="E13" s="99" t="s">
        <v>31</v>
      </c>
      <c r="F13" s="91" t="s">
        <v>20</v>
      </c>
      <c r="G13" s="112"/>
      <c r="H13" s="103"/>
      <c r="I13" s="92">
        <v>15</v>
      </c>
      <c r="J13" s="13">
        <v>7998</v>
      </c>
      <c r="K13" s="13"/>
      <c r="L13" s="13">
        <f t="shared" si="0"/>
        <v>7998</v>
      </c>
      <c r="M13" s="13"/>
      <c r="N13" s="13">
        <v>998</v>
      </c>
      <c r="O13" s="13">
        <f t="shared" si="1"/>
        <v>998</v>
      </c>
      <c r="P13" s="13">
        <f t="shared" si="2"/>
        <v>7000</v>
      </c>
      <c r="Q13" s="14"/>
    </row>
    <row r="14" spans="2:18" ht="50.1" customHeight="1" x14ac:dyDescent="0.25">
      <c r="B14" s="92">
        <v>1000</v>
      </c>
      <c r="C14" s="92">
        <v>1100</v>
      </c>
      <c r="D14" s="90">
        <v>111</v>
      </c>
      <c r="E14" s="101" t="s">
        <v>32</v>
      </c>
      <c r="F14" s="91" t="s">
        <v>20</v>
      </c>
      <c r="G14" s="112"/>
      <c r="H14" s="114"/>
      <c r="I14" s="92">
        <v>15</v>
      </c>
      <c r="J14" s="13">
        <v>7998</v>
      </c>
      <c r="K14" s="13"/>
      <c r="L14" s="13">
        <f t="shared" si="0"/>
        <v>7998</v>
      </c>
      <c r="M14" s="13"/>
      <c r="N14" s="13">
        <v>998</v>
      </c>
      <c r="O14" s="13">
        <f t="shared" si="1"/>
        <v>998</v>
      </c>
      <c r="P14" s="13">
        <f t="shared" si="2"/>
        <v>7000</v>
      </c>
      <c r="Q14" s="14"/>
    </row>
    <row r="15" spans="2:18" ht="50.1" customHeight="1" x14ac:dyDescent="0.25">
      <c r="B15" s="92">
        <v>1000</v>
      </c>
      <c r="C15" s="92">
        <v>1100</v>
      </c>
      <c r="D15" s="90">
        <v>111</v>
      </c>
      <c r="E15" s="101" t="s">
        <v>33</v>
      </c>
      <c r="F15" s="91" t="s">
        <v>20</v>
      </c>
      <c r="G15" s="104"/>
      <c r="H15" s="104"/>
      <c r="I15" s="92">
        <v>15</v>
      </c>
      <c r="J15" s="13">
        <v>7998</v>
      </c>
      <c r="K15" s="13"/>
      <c r="L15" s="13">
        <f t="shared" si="0"/>
        <v>7998</v>
      </c>
      <c r="M15" s="13"/>
      <c r="N15" s="13">
        <v>998</v>
      </c>
      <c r="O15" s="13">
        <f t="shared" si="1"/>
        <v>998</v>
      </c>
      <c r="P15" s="13">
        <f t="shared" si="2"/>
        <v>7000</v>
      </c>
      <c r="Q15" s="14"/>
    </row>
    <row r="16" spans="2:18" ht="50.1" customHeight="1" x14ac:dyDescent="0.3">
      <c r="B16" s="92">
        <v>1000</v>
      </c>
      <c r="C16" s="92">
        <v>1100</v>
      </c>
      <c r="D16" s="90">
        <v>111</v>
      </c>
      <c r="E16" s="99" t="s">
        <v>34</v>
      </c>
      <c r="F16" s="91" t="s">
        <v>20</v>
      </c>
      <c r="G16" s="113"/>
      <c r="H16" s="103"/>
      <c r="I16" s="92">
        <v>15</v>
      </c>
      <c r="J16" s="13">
        <v>7998</v>
      </c>
      <c r="K16" s="13"/>
      <c r="L16" s="13">
        <f t="shared" si="0"/>
        <v>7998</v>
      </c>
      <c r="M16" s="13"/>
      <c r="N16" s="13">
        <v>998</v>
      </c>
      <c r="O16" s="13">
        <f t="shared" si="1"/>
        <v>998</v>
      </c>
      <c r="P16" s="13">
        <f>L16-O16</f>
        <v>7000</v>
      </c>
      <c r="Q16" s="16"/>
    </row>
    <row r="17" spans="2:17" ht="39.950000000000003" customHeight="1" x14ac:dyDescent="0.25">
      <c r="B17" s="93"/>
      <c r="C17" s="93"/>
      <c r="D17" s="93"/>
      <c r="E17" s="93" t="s">
        <v>21</v>
      </c>
      <c r="F17" s="94"/>
      <c r="G17" s="95"/>
      <c r="H17" s="95"/>
      <c r="I17" s="20"/>
      <c r="J17" s="21">
        <f t="shared" ref="J17:P17" si="3">SUM(J8:J16)</f>
        <v>71982</v>
      </c>
      <c r="K17" s="21">
        <f t="shared" si="3"/>
        <v>0</v>
      </c>
      <c r="L17" s="21">
        <f t="shared" si="3"/>
        <v>71982</v>
      </c>
      <c r="M17" s="21">
        <f t="shared" si="3"/>
        <v>0</v>
      </c>
      <c r="N17" s="21">
        <f t="shared" si="3"/>
        <v>8982</v>
      </c>
      <c r="O17" s="21">
        <f t="shared" si="3"/>
        <v>8982</v>
      </c>
      <c r="P17" s="21">
        <f t="shared" si="3"/>
        <v>63000</v>
      </c>
      <c r="Q17" s="93"/>
    </row>
    <row r="18" spans="2:17" ht="35.1" customHeight="1" x14ac:dyDescent="0.25"/>
    <row r="19" spans="2:17" ht="35.1" customHeight="1" x14ac:dyDescent="0.25">
      <c r="B19" s="81"/>
      <c r="C19" s="81"/>
      <c r="D19" s="81"/>
      <c r="E19" s="110" t="s">
        <v>22</v>
      </c>
      <c r="F19" s="96"/>
      <c r="G19" s="96"/>
      <c r="H19" s="96"/>
      <c r="I19" s="130" t="s">
        <v>23</v>
      </c>
      <c r="J19" s="130"/>
      <c r="K19" s="130"/>
      <c r="L19" s="24"/>
      <c r="M19" s="24"/>
      <c r="N19" s="81"/>
      <c r="O19" s="81"/>
      <c r="P19" s="81"/>
      <c r="Q19" s="81"/>
    </row>
    <row r="20" spans="2:17" x14ac:dyDescent="0.25">
      <c r="B20" s="81"/>
      <c r="C20" s="81"/>
      <c r="D20" s="81"/>
      <c r="E20" s="96"/>
      <c r="F20" s="96"/>
      <c r="G20" s="25"/>
      <c r="H20" s="25"/>
      <c r="I20" s="23"/>
      <c r="J20" s="23"/>
      <c r="K20" s="23"/>
      <c r="L20" s="24"/>
      <c r="M20" s="24"/>
      <c r="N20" s="81"/>
      <c r="O20" s="81"/>
      <c r="P20" s="81"/>
      <c r="Q20" s="81"/>
    </row>
    <row r="21" spans="2:17" x14ac:dyDescent="0.25">
      <c r="B21" s="81"/>
      <c r="C21" s="81"/>
      <c r="D21" s="81"/>
      <c r="E21" s="96"/>
      <c r="F21" s="96"/>
      <c r="G21" s="25"/>
      <c r="H21" s="25"/>
      <c r="I21" s="23"/>
      <c r="J21" s="23"/>
      <c r="K21" s="23"/>
      <c r="L21" s="24"/>
      <c r="M21" s="24"/>
      <c r="N21" s="81"/>
      <c r="O21" s="81"/>
      <c r="P21" s="81"/>
      <c r="Q21" s="81"/>
    </row>
    <row r="22" spans="2:17" ht="18" x14ac:dyDescent="0.25">
      <c r="B22" s="81"/>
      <c r="C22" s="81"/>
      <c r="D22" s="81"/>
      <c r="E22" s="97"/>
      <c r="F22" s="96"/>
      <c r="G22" s="25"/>
      <c r="I22" s="108"/>
      <c r="J22" s="108"/>
      <c r="K22" s="108"/>
    </row>
    <row r="23" spans="2:17" ht="15.75" x14ac:dyDescent="0.25">
      <c r="B23" s="81"/>
      <c r="C23" s="81"/>
      <c r="D23" s="81"/>
      <c r="E23" s="109" t="s">
        <v>36</v>
      </c>
      <c r="F23" s="96"/>
      <c r="G23" s="96"/>
      <c r="I23" s="131" t="s">
        <v>37</v>
      </c>
      <c r="J23" s="131"/>
      <c r="K23" s="131"/>
    </row>
    <row r="24" spans="2:17" x14ac:dyDescent="0.25">
      <c r="B24" s="81"/>
      <c r="C24" s="81"/>
      <c r="D24" s="81"/>
      <c r="E24" s="98" t="s">
        <v>24</v>
      </c>
      <c r="F24" s="96"/>
      <c r="G24" s="96"/>
      <c r="H24" s="111"/>
      <c r="I24" s="132" t="s">
        <v>38</v>
      </c>
      <c r="J24" s="132"/>
      <c r="K24" s="132"/>
    </row>
  </sheetData>
  <mergeCells count="23">
    <mergeCell ref="I19:K19"/>
    <mergeCell ref="I23:K23"/>
    <mergeCell ref="I24:K24"/>
    <mergeCell ref="M5:O5"/>
    <mergeCell ref="P5:P7"/>
    <mergeCell ref="Q5:Q7"/>
    <mergeCell ref="I6:I7"/>
    <mergeCell ref="J6:J7"/>
    <mergeCell ref="K6:K7"/>
    <mergeCell ref="L6:L7"/>
    <mergeCell ref="M6:M7"/>
    <mergeCell ref="N6:N7"/>
    <mergeCell ref="O6:O7"/>
    <mergeCell ref="E3:H3"/>
    <mergeCell ref="I3:P3"/>
    <mergeCell ref="E4:H4"/>
    <mergeCell ref="I4:P4"/>
    <mergeCell ref="B5:B7"/>
    <mergeCell ref="C5:C7"/>
    <mergeCell ref="D5:D7"/>
    <mergeCell ref="E5:E7"/>
    <mergeCell ref="F5:F7"/>
    <mergeCell ref="H5:H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4"/>
  <sheetViews>
    <sheetView workbookViewId="0">
      <selection activeCell="E13" sqref="E13"/>
    </sheetView>
  </sheetViews>
  <sheetFormatPr baseColWidth="10" defaultRowHeight="15" x14ac:dyDescent="0.25"/>
  <cols>
    <col min="1" max="1" width="5" style="80" customWidth="1"/>
    <col min="2" max="4" width="11.42578125" style="80"/>
    <col min="5" max="5" width="36.7109375" style="80" customWidth="1"/>
    <col min="6" max="6" width="13.7109375" style="80" customWidth="1"/>
    <col min="7" max="7" width="16" style="80" customWidth="1"/>
    <col min="8" max="8" width="23" style="80" customWidth="1"/>
    <col min="9" max="9" width="11.42578125" style="80"/>
    <col min="10" max="10" width="11.5703125" style="80" bestFit="1" customWidth="1"/>
    <col min="11" max="11" width="11.42578125" style="80"/>
    <col min="12" max="12" width="11.5703125" style="80" bestFit="1" customWidth="1"/>
    <col min="13" max="15" width="11.42578125" style="80"/>
    <col min="16" max="16" width="11.5703125" style="80" bestFit="1" customWidth="1"/>
    <col min="17" max="17" width="35.140625" style="80" customWidth="1"/>
    <col min="18" max="16384" width="11.42578125" style="80"/>
  </cols>
  <sheetData>
    <row r="1" spans="2:18" x14ac:dyDescent="0.25">
      <c r="B1" s="81"/>
      <c r="C1" s="81"/>
      <c r="D1" s="81"/>
      <c r="E1" s="81" t="s">
        <v>0</v>
      </c>
      <c r="F1" s="82"/>
      <c r="G1" s="83"/>
      <c r="H1" s="83"/>
      <c r="I1" s="81"/>
      <c r="J1" s="81"/>
      <c r="K1" s="81"/>
      <c r="L1" s="81"/>
      <c r="M1" s="81"/>
      <c r="N1" s="81"/>
      <c r="O1" s="81"/>
      <c r="P1" s="81"/>
      <c r="Q1" s="81"/>
    </row>
    <row r="2" spans="2:18" x14ac:dyDescent="0.25">
      <c r="B2" s="81"/>
      <c r="C2" s="81"/>
      <c r="D2" s="81"/>
      <c r="E2" s="81"/>
      <c r="F2" s="82"/>
      <c r="G2" s="83"/>
      <c r="H2" s="83"/>
      <c r="I2" s="81"/>
      <c r="J2" s="81"/>
      <c r="K2" s="81"/>
      <c r="L2" s="81"/>
      <c r="M2" s="81"/>
      <c r="N2" s="81"/>
      <c r="O2" s="81"/>
      <c r="P2" s="81"/>
      <c r="Q2" s="81"/>
    </row>
    <row r="3" spans="2:18" ht="18" x14ac:dyDescent="0.25">
      <c r="B3" s="84"/>
      <c r="C3" s="84"/>
      <c r="D3" s="84"/>
      <c r="E3" s="146" t="s">
        <v>1</v>
      </c>
      <c r="F3" s="146"/>
      <c r="G3" s="146"/>
      <c r="H3" s="146"/>
      <c r="I3" s="146" t="s">
        <v>42</v>
      </c>
      <c r="J3" s="146"/>
      <c r="K3" s="146"/>
      <c r="L3" s="146"/>
      <c r="M3" s="146"/>
      <c r="N3" s="146"/>
      <c r="O3" s="146"/>
      <c r="P3" s="146"/>
      <c r="Q3" s="84"/>
    </row>
    <row r="4" spans="2:18" ht="18" x14ac:dyDescent="0.25">
      <c r="B4" s="85"/>
      <c r="C4" s="86"/>
      <c r="D4" s="87"/>
      <c r="E4" s="146" t="s">
        <v>2</v>
      </c>
      <c r="F4" s="146"/>
      <c r="G4" s="146"/>
      <c r="H4" s="146"/>
      <c r="I4" s="147"/>
      <c r="J4" s="147"/>
      <c r="K4" s="147"/>
      <c r="L4" s="147"/>
      <c r="M4" s="147"/>
      <c r="N4" s="147"/>
      <c r="O4" s="147"/>
      <c r="P4" s="147"/>
      <c r="Q4" s="86"/>
    </row>
    <row r="5" spans="2:18" x14ac:dyDescent="0.25">
      <c r="B5" s="148" t="s">
        <v>3</v>
      </c>
      <c r="C5" s="149" t="s">
        <v>4</v>
      </c>
      <c r="D5" s="148" t="s">
        <v>5</v>
      </c>
      <c r="E5" s="150" t="s">
        <v>6</v>
      </c>
      <c r="F5" s="144" t="s">
        <v>7</v>
      </c>
      <c r="G5" s="105"/>
      <c r="H5" s="136" t="s">
        <v>8</v>
      </c>
      <c r="I5" s="88"/>
      <c r="J5" s="89" t="s">
        <v>9</v>
      </c>
      <c r="K5" s="89"/>
      <c r="L5" s="89"/>
      <c r="M5" s="133" t="s">
        <v>10</v>
      </c>
      <c r="N5" s="134"/>
      <c r="O5" s="135"/>
      <c r="P5" s="136" t="s">
        <v>11</v>
      </c>
      <c r="Q5" s="139" t="s">
        <v>12</v>
      </c>
    </row>
    <row r="6" spans="2:18" x14ac:dyDescent="0.25">
      <c r="B6" s="148"/>
      <c r="C6" s="149"/>
      <c r="D6" s="148"/>
      <c r="E6" s="151"/>
      <c r="F6" s="153"/>
      <c r="G6" s="106" t="s">
        <v>35</v>
      </c>
      <c r="H6" s="137"/>
      <c r="I6" s="142" t="s">
        <v>13</v>
      </c>
      <c r="J6" s="144" t="s">
        <v>14</v>
      </c>
      <c r="K6" s="144" t="s">
        <v>15</v>
      </c>
      <c r="L6" s="139" t="s">
        <v>16</v>
      </c>
      <c r="M6" s="144" t="s">
        <v>17</v>
      </c>
      <c r="N6" s="144" t="s">
        <v>18</v>
      </c>
      <c r="O6" s="144" t="s">
        <v>19</v>
      </c>
      <c r="P6" s="137"/>
      <c r="Q6" s="140"/>
    </row>
    <row r="7" spans="2:18" x14ac:dyDescent="0.25">
      <c r="B7" s="148"/>
      <c r="C7" s="149"/>
      <c r="D7" s="148"/>
      <c r="E7" s="152"/>
      <c r="F7" s="145"/>
      <c r="G7" s="107"/>
      <c r="H7" s="138"/>
      <c r="I7" s="143"/>
      <c r="J7" s="145"/>
      <c r="K7" s="145"/>
      <c r="L7" s="141"/>
      <c r="M7" s="145"/>
      <c r="N7" s="145"/>
      <c r="O7" s="145"/>
      <c r="P7" s="138"/>
      <c r="Q7" s="141"/>
    </row>
    <row r="8" spans="2:18" ht="50.1" customHeight="1" x14ac:dyDescent="0.25">
      <c r="B8" s="90">
        <v>1000</v>
      </c>
      <c r="C8" s="90">
        <v>1100</v>
      </c>
      <c r="D8" s="90">
        <v>111</v>
      </c>
      <c r="E8" s="99" t="s">
        <v>26</v>
      </c>
      <c r="F8" s="91" t="s">
        <v>20</v>
      </c>
      <c r="G8" s="102"/>
      <c r="H8" s="102"/>
      <c r="I8" s="92">
        <v>15</v>
      </c>
      <c r="J8" s="13">
        <v>7998</v>
      </c>
      <c r="K8" s="13"/>
      <c r="L8" s="13">
        <f>J8-K8</f>
        <v>7998</v>
      </c>
      <c r="M8" s="13"/>
      <c r="N8" s="13">
        <v>998</v>
      </c>
      <c r="O8" s="13">
        <f>N8</f>
        <v>998</v>
      </c>
      <c r="P8" s="13">
        <f>L8-O8</f>
        <v>7000</v>
      </c>
      <c r="Q8" s="14"/>
    </row>
    <row r="9" spans="2:18" ht="50.1" customHeight="1" x14ac:dyDescent="0.25">
      <c r="B9" s="92">
        <v>1000</v>
      </c>
      <c r="C9" s="92">
        <v>1100</v>
      </c>
      <c r="D9" s="90">
        <v>111</v>
      </c>
      <c r="E9" s="100" t="s">
        <v>27</v>
      </c>
      <c r="F9" s="91" t="s">
        <v>20</v>
      </c>
      <c r="G9" s="102"/>
      <c r="H9" s="102"/>
      <c r="I9" s="92">
        <v>15</v>
      </c>
      <c r="J9" s="13">
        <v>7998</v>
      </c>
      <c r="K9" s="13"/>
      <c r="L9" s="13">
        <f t="shared" ref="L9:L16" si="0">J9-K9</f>
        <v>7998</v>
      </c>
      <c r="M9" s="13"/>
      <c r="N9" s="13">
        <v>998</v>
      </c>
      <c r="O9" s="13">
        <f t="shared" ref="O9:O16" si="1">N9</f>
        <v>998</v>
      </c>
      <c r="P9" s="13">
        <f t="shared" ref="P9:P15" si="2">L9-O9</f>
        <v>7000</v>
      </c>
      <c r="Q9" s="14"/>
    </row>
    <row r="10" spans="2:18" ht="50.1" customHeight="1" x14ac:dyDescent="0.25">
      <c r="B10" s="92">
        <v>1000</v>
      </c>
      <c r="C10" s="92">
        <v>1100</v>
      </c>
      <c r="D10" s="90">
        <v>111</v>
      </c>
      <c r="E10" s="100" t="s">
        <v>28</v>
      </c>
      <c r="F10" s="91" t="s">
        <v>20</v>
      </c>
      <c r="G10" s="102"/>
      <c r="H10" s="102"/>
      <c r="I10" s="92">
        <v>15</v>
      </c>
      <c r="J10" s="13">
        <v>7998</v>
      </c>
      <c r="K10" s="13"/>
      <c r="L10" s="13">
        <f t="shared" si="0"/>
        <v>7998</v>
      </c>
      <c r="M10" s="13"/>
      <c r="N10" s="13">
        <v>998</v>
      </c>
      <c r="O10" s="13">
        <f t="shared" si="1"/>
        <v>998</v>
      </c>
      <c r="P10" s="13">
        <f t="shared" si="2"/>
        <v>7000</v>
      </c>
      <c r="Q10" s="14"/>
      <c r="R10" s="15"/>
    </row>
    <row r="11" spans="2:18" ht="20.25" x14ac:dyDescent="0.3">
      <c r="B11" s="92">
        <v>1000</v>
      </c>
      <c r="C11" s="92">
        <v>1100</v>
      </c>
      <c r="D11" s="90">
        <v>111</v>
      </c>
      <c r="E11" s="99" t="s">
        <v>29</v>
      </c>
      <c r="F11" s="91" t="s">
        <v>20</v>
      </c>
      <c r="G11" s="102"/>
      <c r="H11" s="102"/>
      <c r="I11" s="92">
        <v>15</v>
      </c>
      <c r="J11" s="13">
        <v>7998</v>
      </c>
      <c r="K11" s="13"/>
      <c r="L11" s="13">
        <f>J12-K11</f>
        <v>7998</v>
      </c>
      <c r="M11" s="13"/>
      <c r="N11" s="13">
        <v>998</v>
      </c>
      <c r="O11" s="13">
        <f t="shared" si="1"/>
        <v>998</v>
      </c>
      <c r="P11" s="13">
        <f t="shared" si="2"/>
        <v>7000</v>
      </c>
      <c r="Q11" s="16"/>
    </row>
    <row r="12" spans="2:18" ht="50.1" customHeight="1" x14ac:dyDescent="0.25">
      <c r="B12" s="92">
        <v>1000</v>
      </c>
      <c r="C12" s="92">
        <v>1100</v>
      </c>
      <c r="D12" s="90">
        <v>111</v>
      </c>
      <c r="E12" s="100" t="s">
        <v>30</v>
      </c>
      <c r="F12" s="91" t="s">
        <v>20</v>
      </c>
      <c r="G12" s="102"/>
      <c r="H12" s="102"/>
      <c r="I12" s="92">
        <v>15</v>
      </c>
      <c r="J12" s="13">
        <v>7998</v>
      </c>
      <c r="K12" s="13"/>
      <c r="L12" s="13">
        <f>J13-K12</f>
        <v>7998</v>
      </c>
      <c r="M12" s="13"/>
      <c r="N12" s="13">
        <v>998</v>
      </c>
      <c r="O12" s="13">
        <f t="shared" si="1"/>
        <v>998</v>
      </c>
      <c r="P12" s="13">
        <f t="shared" si="2"/>
        <v>7000</v>
      </c>
      <c r="Q12" s="14"/>
    </row>
    <row r="13" spans="2:18" x14ac:dyDescent="0.25">
      <c r="B13" s="92">
        <v>1000</v>
      </c>
      <c r="C13" s="92">
        <v>1100</v>
      </c>
      <c r="D13" s="90">
        <v>111</v>
      </c>
      <c r="E13" s="99" t="s">
        <v>31</v>
      </c>
      <c r="F13" s="91" t="s">
        <v>20</v>
      </c>
      <c r="G13" s="115"/>
      <c r="H13" s="103"/>
      <c r="I13" s="92">
        <v>15</v>
      </c>
      <c r="J13" s="13">
        <v>7998</v>
      </c>
      <c r="K13" s="13"/>
      <c r="L13" s="13">
        <f t="shared" si="0"/>
        <v>7998</v>
      </c>
      <c r="M13" s="13"/>
      <c r="N13" s="13">
        <v>998</v>
      </c>
      <c r="O13" s="13">
        <f t="shared" si="1"/>
        <v>998</v>
      </c>
      <c r="P13" s="13">
        <f t="shared" si="2"/>
        <v>7000</v>
      </c>
      <c r="Q13" s="14"/>
    </row>
    <row r="14" spans="2:18" x14ac:dyDescent="0.25">
      <c r="B14" s="92">
        <v>1000</v>
      </c>
      <c r="C14" s="92">
        <v>1100</v>
      </c>
      <c r="D14" s="90">
        <v>111</v>
      </c>
      <c r="E14" s="101" t="s">
        <v>32</v>
      </c>
      <c r="F14" s="91" t="s">
        <v>20</v>
      </c>
      <c r="G14" s="115"/>
      <c r="H14" s="114"/>
      <c r="I14" s="92">
        <v>15</v>
      </c>
      <c r="J14" s="13">
        <v>7998</v>
      </c>
      <c r="K14" s="13"/>
      <c r="L14" s="13">
        <f t="shared" si="0"/>
        <v>7998</v>
      </c>
      <c r="M14" s="13"/>
      <c r="N14" s="13">
        <v>998</v>
      </c>
      <c r="O14" s="13">
        <f t="shared" si="1"/>
        <v>998</v>
      </c>
      <c r="P14" s="13">
        <f t="shared" si="2"/>
        <v>7000</v>
      </c>
      <c r="Q14" s="14"/>
    </row>
    <row r="15" spans="2:18" ht="50.1" customHeight="1" x14ac:dyDescent="0.25">
      <c r="B15" s="92">
        <v>1000</v>
      </c>
      <c r="C15" s="92">
        <v>1100</v>
      </c>
      <c r="D15" s="90">
        <v>111</v>
      </c>
      <c r="E15" s="101" t="s">
        <v>33</v>
      </c>
      <c r="F15" s="91" t="s">
        <v>20</v>
      </c>
      <c r="G15" s="104"/>
      <c r="H15" s="104"/>
      <c r="I15" s="92">
        <v>15</v>
      </c>
      <c r="J15" s="13">
        <v>7998</v>
      </c>
      <c r="K15" s="13"/>
      <c r="L15" s="13">
        <f t="shared" si="0"/>
        <v>7998</v>
      </c>
      <c r="M15" s="13"/>
      <c r="N15" s="13">
        <v>998</v>
      </c>
      <c r="O15" s="13">
        <f t="shared" si="1"/>
        <v>998</v>
      </c>
      <c r="P15" s="13">
        <f t="shared" si="2"/>
        <v>7000</v>
      </c>
      <c r="Q15" s="14"/>
    </row>
    <row r="16" spans="2:18" ht="20.25" x14ac:dyDescent="0.3">
      <c r="B16" s="92">
        <v>1000</v>
      </c>
      <c r="C16" s="92">
        <v>1100</v>
      </c>
      <c r="D16" s="90">
        <v>111</v>
      </c>
      <c r="E16" s="99" t="s">
        <v>34</v>
      </c>
      <c r="F16" s="91" t="s">
        <v>20</v>
      </c>
      <c r="G16" s="113"/>
      <c r="H16" s="103"/>
      <c r="I16" s="92">
        <v>15</v>
      </c>
      <c r="J16" s="13">
        <v>7998</v>
      </c>
      <c r="K16" s="13"/>
      <c r="L16" s="13">
        <f t="shared" si="0"/>
        <v>7998</v>
      </c>
      <c r="M16" s="13"/>
      <c r="N16" s="13">
        <v>998</v>
      </c>
      <c r="O16" s="13">
        <f t="shared" si="1"/>
        <v>998</v>
      </c>
      <c r="P16" s="13">
        <f>L16-O16</f>
        <v>7000</v>
      </c>
      <c r="Q16" s="16"/>
    </row>
    <row r="17" spans="2:17" ht="39.950000000000003" customHeight="1" x14ac:dyDescent="0.25">
      <c r="B17" s="93"/>
      <c r="C17" s="93"/>
      <c r="D17" s="93"/>
      <c r="E17" s="93" t="s">
        <v>21</v>
      </c>
      <c r="F17" s="94"/>
      <c r="G17" s="95"/>
      <c r="H17" s="95"/>
      <c r="I17" s="20"/>
      <c r="J17" s="21">
        <f t="shared" ref="J17:P17" si="3">SUM(J8:J16)</f>
        <v>71982</v>
      </c>
      <c r="K17" s="21">
        <f t="shared" si="3"/>
        <v>0</v>
      </c>
      <c r="L17" s="21">
        <f t="shared" si="3"/>
        <v>71982</v>
      </c>
      <c r="M17" s="21">
        <f t="shared" si="3"/>
        <v>0</v>
      </c>
      <c r="N17" s="21">
        <f t="shared" si="3"/>
        <v>8982</v>
      </c>
      <c r="O17" s="21">
        <f t="shared" si="3"/>
        <v>8982</v>
      </c>
      <c r="P17" s="21">
        <f t="shared" si="3"/>
        <v>63000</v>
      </c>
      <c r="Q17" s="93"/>
    </row>
    <row r="18" spans="2:17" ht="35.1" customHeight="1" x14ac:dyDescent="0.25"/>
    <row r="19" spans="2:17" x14ac:dyDescent="0.25">
      <c r="B19" s="81"/>
      <c r="C19" s="81"/>
      <c r="D19" s="81"/>
      <c r="E19" s="110" t="s">
        <v>22</v>
      </c>
      <c r="F19" s="96"/>
      <c r="G19" s="96"/>
      <c r="H19" s="96"/>
      <c r="I19" s="130" t="s">
        <v>23</v>
      </c>
      <c r="J19" s="130"/>
      <c r="K19" s="130"/>
      <c r="L19" s="24"/>
      <c r="M19" s="24"/>
      <c r="N19" s="81"/>
      <c r="O19" s="81"/>
      <c r="P19" s="81"/>
      <c r="Q19" s="81"/>
    </row>
    <row r="20" spans="2:17" x14ac:dyDescent="0.25">
      <c r="B20" s="81"/>
      <c r="C20" s="81"/>
      <c r="D20" s="81"/>
      <c r="E20" s="96"/>
      <c r="F20" s="96"/>
      <c r="G20" s="25"/>
      <c r="H20" s="25"/>
      <c r="I20" s="23"/>
      <c r="J20" s="23"/>
      <c r="K20" s="23"/>
      <c r="L20" s="24"/>
      <c r="M20" s="24"/>
      <c r="N20" s="81"/>
      <c r="O20" s="81"/>
      <c r="P20" s="81"/>
      <c r="Q20" s="81"/>
    </row>
    <row r="21" spans="2:17" x14ac:dyDescent="0.25">
      <c r="B21" s="81"/>
      <c r="C21" s="81"/>
      <c r="D21" s="81"/>
      <c r="E21" s="96"/>
      <c r="F21" s="96"/>
      <c r="G21" s="25"/>
      <c r="H21" s="25"/>
      <c r="I21" s="23"/>
      <c r="J21" s="23"/>
      <c r="K21" s="23"/>
      <c r="L21" s="24"/>
      <c r="M21" s="24"/>
      <c r="N21" s="81"/>
      <c r="O21" s="81"/>
      <c r="P21" s="81"/>
      <c r="Q21" s="81"/>
    </row>
    <row r="22" spans="2:17" ht="18" x14ac:dyDescent="0.25">
      <c r="B22" s="81"/>
      <c r="C22" s="81"/>
      <c r="D22" s="81"/>
      <c r="E22" s="97"/>
      <c r="F22" s="96"/>
      <c r="G22" s="25"/>
      <c r="I22" s="108"/>
      <c r="J22" s="108"/>
      <c r="K22" s="108"/>
    </row>
    <row r="23" spans="2:17" ht="15.75" x14ac:dyDescent="0.25">
      <c r="B23" s="81"/>
      <c r="C23" s="81"/>
      <c r="D23" s="81"/>
      <c r="E23" s="109" t="s">
        <v>36</v>
      </c>
      <c r="F23" s="96"/>
      <c r="G23" s="96"/>
      <c r="I23" s="131" t="s">
        <v>37</v>
      </c>
      <c r="J23" s="131"/>
      <c r="K23" s="131"/>
    </row>
    <row r="24" spans="2:17" x14ac:dyDescent="0.25">
      <c r="B24" s="81"/>
      <c r="C24" s="81"/>
      <c r="D24" s="81"/>
      <c r="E24" s="98" t="s">
        <v>24</v>
      </c>
      <c r="F24" s="96"/>
      <c r="G24" s="96"/>
      <c r="H24" s="111"/>
      <c r="I24" s="132" t="s">
        <v>38</v>
      </c>
      <c r="J24" s="132"/>
      <c r="K24" s="132"/>
    </row>
  </sheetData>
  <mergeCells count="23">
    <mergeCell ref="E3:H3"/>
    <mergeCell ref="I3:P3"/>
    <mergeCell ref="E4:H4"/>
    <mergeCell ref="I4:P4"/>
    <mergeCell ref="B5:B7"/>
    <mergeCell ref="C5:C7"/>
    <mergeCell ref="D5:D7"/>
    <mergeCell ref="E5:E7"/>
    <mergeCell ref="F5:F7"/>
    <mergeCell ref="H5:H7"/>
    <mergeCell ref="Q5:Q7"/>
    <mergeCell ref="I6:I7"/>
    <mergeCell ref="J6:J7"/>
    <mergeCell ref="K6:K7"/>
    <mergeCell ref="L6:L7"/>
    <mergeCell ref="M6:M7"/>
    <mergeCell ref="N6:N7"/>
    <mergeCell ref="O6:O7"/>
    <mergeCell ref="I19:K19"/>
    <mergeCell ref="I23:K23"/>
    <mergeCell ref="I24:K24"/>
    <mergeCell ref="M5:O5"/>
    <mergeCell ref="P5:P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4"/>
  <sheetViews>
    <sheetView workbookViewId="0">
      <selection activeCell="G18" sqref="G18"/>
    </sheetView>
  </sheetViews>
  <sheetFormatPr baseColWidth="10" defaultRowHeight="15" x14ac:dyDescent="0.25"/>
  <cols>
    <col min="1" max="1" width="5" style="80" customWidth="1"/>
    <col min="2" max="4" width="11.42578125" style="80"/>
    <col min="5" max="5" width="36.7109375" style="80" customWidth="1"/>
    <col min="6" max="6" width="13.7109375" style="80" customWidth="1"/>
    <col min="7" max="7" width="16" style="80" customWidth="1"/>
    <col min="8" max="8" width="23" style="80" customWidth="1"/>
    <col min="9" max="9" width="11.42578125" style="80"/>
    <col min="10" max="10" width="11.5703125" style="80" bestFit="1" customWidth="1"/>
    <col min="11" max="11" width="11.42578125" style="80"/>
    <col min="12" max="12" width="11.5703125" style="80" bestFit="1" customWidth="1"/>
    <col min="13" max="15" width="11.42578125" style="80"/>
    <col min="16" max="16" width="11.5703125" style="80" bestFit="1" customWidth="1"/>
    <col min="17" max="17" width="35.140625" style="80" customWidth="1"/>
    <col min="18" max="16384" width="11.42578125" style="80"/>
  </cols>
  <sheetData>
    <row r="1" spans="2:18" x14ac:dyDescent="0.25">
      <c r="B1" s="81"/>
      <c r="C1" s="81"/>
      <c r="D1" s="81"/>
      <c r="E1" s="81" t="s">
        <v>0</v>
      </c>
      <c r="F1" s="82"/>
      <c r="G1" s="83"/>
      <c r="H1" s="83"/>
      <c r="I1" s="81"/>
      <c r="J1" s="81"/>
      <c r="K1" s="81"/>
      <c r="L1" s="81"/>
      <c r="M1" s="81"/>
      <c r="N1" s="81"/>
      <c r="O1" s="81"/>
      <c r="P1" s="81"/>
      <c r="Q1" s="81"/>
    </row>
    <row r="2" spans="2:18" x14ac:dyDescent="0.25">
      <c r="B2" s="81"/>
      <c r="C2" s="81"/>
      <c r="D2" s="81"/>
      <c r="E2" s="81"/>
      <c r="F2" s="82"/>
      <c r="G2" s="83"/>
      <c r="H2" s="83"/>
      <c r="I2" s="81"/>
      <c r="J2" s="81"/>
      <c r="K2" s="81"/>
      <c r="L2" s="81"/>
      <c r="M2" s="81"/>
      <c r="N2" s="81"/>
      <c r="O2" s="81"/>
      <c r="P2" s="81"/>
      <c r="Q2" s="81"/>
    </row>
    <row r="3" spans="2:18" ht="18" x14ac:dyDescent="0.25">
      <c r="B3" s="84"/>
      <c r="C3" s="84"/>
      <c r="D3" s="84"/>
      <c r="E3" s="146" t="s">
        <v>1</v>
      </c>
      <c r="F3" s="146"/>
      <c r="G3" s="146"/>
      <c r="H3" s="146"/>
      <c r="I3" s="146" t="s">
        <v>43</v>
      </c>
      <c r="J3" s="146"/>
      <c r="K3" s="146"/>
      <c r="L3" s="146"/>
      <c r="M3" s="146"/>
      <c r="N3" s="146"/>
      <c r="O3" s="146"/>
      <c r="P3" s="146"/>
      <c r="Q3" s="84"/>
    </row>
    <row r="4" spans="2:18" ht="18" x14ac:dyDescent="0.25">
      <c r="B4" s="85"/>
      <c r="C4" s="86"/>
      <c r="D4" s="87"/>
      <c r="E4" s="146" t="s">
        <v>2</v>
      </c>
      <c r="F4" s="146"/>
      <c r="G4" s="146"/>
      <c r="H4" s="146"/>
      <c r="I4" s="147"/>
      <c r="J4" s="147"/>
      <c r="K4" s="147"/>
      <c r="L4" s="147"/>
      <c r="M4" s="147"/>
      <c r="N4" s="147"/>
      <c r="O4" s="147"/>
      <c r="P4" s="147"/>
      <c r="Q4" s="86"/>
    </row>
    <row r="5" spans="2:18" x14ac:dyDescent="0.25">
      <c r="B5" s="148" t="s">
        <v>3</v>
      </c>
      <c r="C5" s="149" t="s">
        <v>4</v>
      </c>
      <c r="D5" s="148" t="s">
        <v>5</v>
      </c>
      <c r="E5" s="150" t="s">
        <v>6</v>
      </c>
      <c r="F5" s="144" t="s">
        <v>7</v>
      </c>
      <c r="G5" s="105"/>
      <c r="H5" s="136" t="s">
        <v>8</v>
      </c>
      <c r="I5" s="88"/>
      <c r="J5" s="89" t="s">
        <v>9</v>
      </c>
      <c r="K5" s="89"/>
      <c r="L5" s="89"/>
      <c r="M5" s="133" t="s">
        <v>10</v>
      </c>
      <c r="N5" s="134"/>
      <c r="O5" s="135"/>
      <c r="P5" s="136" t="s">
        <v>11</v>
      </c>
      <c r="Q5" s="139" t="s">
        <v>12</v>
      </c>
    </row>
    <row r="6" spans="2:18" x14ac:dyDescent="0.25">
      <c r="B6" s="148"/>
      <c r="C6" s="149"/>
      <c r="D6" s="148"/>
      <c r="E6" s="151"/>
      <c r="F6" s="153"/>
      <c r="G6" s="106" t="s">
        <v>35</v>
      </c>
      <c r="H6" s="137"/>
      <c r="I6" s="142" t="s">
        <v>13</v>
      </c>
      <c r="J6" s="144" t="s">
        <v>14</v>
      </c>
      <c r="K6" s="144" t="s">
        <v>15</v>
      </c>
      <c r="L6" s="139" t="s">
        <v>16</v>
      </c>
      <c r="M6" s="144" t="s">
        <v>17</v>
      </c>
      <c r="N6" s="144" t="s">
        <v>18</v>
      </c>
      <c r="O6" s="144" t="s">
        <v>19</v>
      </c>
      <c r="P6" s="137"/>
      <c r="Q6" s="140"/>
    </row>
    <row r="7" spans="2:18" x14ac:dyDescent="0.25">
      <c r="B7" s="148"/>
      <c r="C7" s="149"/>
      <c r="D7" s="148"/>
      <c r="E7" s="152"/>
      <c r="F7" s="145"/>
      <c r="G7" s="107"/>
      <c r="H7" s="138"/>
      <c r="I7" s="143"/>
      <c r="J7" s="145"/>
      <c r="K7" s="145"/>
      <c r="L7" s="141"/>
      <c r="M7" s="145"/>
      <c r="N7" s="145"/>
      <c r="O7" s="145"/>
      <c r="P7" s="138"/>
      <c r="Q7" s="141"/>
    </row>
    <row r="8" spans="2:18" ht="50.1" customHeight="1" x14ac:dyDescent="0.25">
      <c r="B8" s="90">
        <v>1000</v>
      </c>
      <c r="C8" s="90">
        <v>1100</v>
      </c>
      <c r="D8" s="90">
        <v>111</v>
      </c>
      <c r="E8" s="99" t="s">
        <v>26</v>
      </c>
      <c r="F8" s="91" t="s">
        <v>20</v>
      </c>
      <c r="G8" s="102"/>
      <c r="H8" s="102"/>
      <c r="I8" s="92">
        <v>15</v>
      </c>
      <c r="J8" s="13">
        <v>7998</v>
      </c>
      <c r="K8" s="13"/>
      <c r="L8" s="13">
        <f>J8-K8</f>
        <v>7998</v>
      </c>
      <c r="M8" s="13"/>
      <c r="N8" s="13">
        <v>998</v>
      </c>
      <c r="O8" s="13">
        <f>N8</f>
        <v>998</v>
      </c>
      <c r="P8" s="13">
        <f>L8-O8</f>
        <v>7000</v>
      </c>
      <c r="Q8" s="14"/>
    </row>
    <row r="9" spans="2:18" ht="50.1" customHeight="1" x14ac:dyDescent="0.25">
      <c r="B9" s="92">
        <v>1000</v>
      </c>
      <c r="C9" s="92">
        <v>1100</v>
      </c>
      <c r="D9" s="90">
        <v>111</v>
      </c>
      <c r="E9" s="100" t="s">
        <v>27</v>
      </c>
      <c r="F9" s="91" t="s">
        <v>20</v>
      </c>
      <c r="G9" s="102"/>
      <c r="H9" s="102"/>
      <c r="I9" s="92">
        <v>15</v>
      </c>
      <c r="J9" s="13">
        <v>7998</v>
      </c>
      <c r="K9" s="13"/>
      <c r="L9" s="13">
        <f t="shared" ref="L9:L16" si="0">J9-K9</f>
        <v>7998</v>
      </c>
      <c r="M9" s="13"/>
      <c r="N9" s="13">
        <v>998</v>
      </c>
      <c r="O9" s="13">
        <f t="shared" ref="O9:O16" si="1">N9</f>
        <v>998</v>
      </c>
      <c r="P9" s="13">
        <f t="shared" ref="P9:P15" si="2">L9-O9</f>
        <v>7000</v>
      </c>
      <c r="Q9" s="14"/>
    </row>
    <row r="10" spans="2:18" ht="50.1" customHeight="1" x14ac:dyDescent="0.25">
      <c r="B10" s="92">
        <v>1000</v>
      </c>
      <c r="C10" s="92">
        <v>1100</v>
      </c>
      <c r="D10" s="90">
        <v>111</v>
      </c>
      <c r="E10" s="100" t="s">
        <v>28</v>
      </c>
      <c r="F10" s="91" t="s">
        <v>20</v>
      </c>
      <c r="G10" s="102"/>
      <c r="H10" s="102"/>
      <c r="I10" s="92">
        <v>15</v>
      </c>
      <c r="J10" s="13">
        <v>7998</v>
      </c>
      <c r="K10" s="13"/>
      <c r="L10" s="13">
        <f t="shared" si="0"/>
        <v>7998</v>
      </c>
      <c r="M10" s="13"/>
      <c r="N10" s="13">
        <v>998</v>
      </c>
      <c r="O10" s="13">
        <f t="shared" si="1"/>
        <v>998</v>
      </c>
      <c r="P10" s="13">
        <f t="shared" si="2"/>
        <v>7000</v>
      </c>
      <c r="Q10" s="14"/>
      <c r="R10" s="15"/>
    </row>
    <row r="11" spans="2:18" ht="20.25" x14ac:dyDescent="0.3">
      <c r="B11" s="92">
        <v>1000</v>
      </c>
      <c r="C11" s="92">
        <v>1100</v>
      </c>
      <c r="D11" s="90">
        <v>111</v>
      </c>
      <c r="E11" s="99" t="s">
        <v>29</v>
      </c>
      <c r="F11" s="91" t="s">
        <v>20</v>
      </c>
      <c r="G11" s="102"/>
      <c r="H11" s="102"/>
      <c r="I11" s="92">
        <v>15</v>
      </c>
      <c r="J11" s="13">
        <v>7998</v>
      </c>
      <c r="K11" s="13"/>
      <c r="L11" s="13">
        <f>J12-K11</f>
        <v>7998</v>
      </c>
      <c r="M11" s="13"/>
      <c r="N11" s="13">
        <v>998</v>
      </c>
      <c r="O11" s="13">
        <f t="shared" si="1"/>
        <v>998</v>
      </c>
      <c r="P11" s="13">
        <f t="shared" si="2"/>
        <v>7000</v>
      </c>
      <c r="Q11" s="16"/>
    </row>
    <row r="12" spans="2:18" ht="50.1" customHeight="1" x14ac:dyDescent="0.25">
      <c r="B12" s="92">
        <v>1000</v>
      </c>
      <c r="C12" s="92">
        <v>1100</v>
      </c>
      <c r="D12" s="90">
        <v>111</v>
      </c>
      <c r="E12" s="100" t="s">
        <v>30</v>
      </c>
      <c r="F12" s="91" t="s">
        <v>20</v>
      </c>
      <c r="G12" s="102"/>
      <c r="H12" s="102"/>
      <c r="I12" s="92">
        <v>15</v>
      </c>
      <c r="J12" s="13">
        <v>7998</v>
      </c>
      <c r="K12" s="13"/>
      <c r="L12" s="13">
        <f>J13-K12</f>
        <v>7998</v>
      </c>
      <c r="M12" s="13"/>
      <c r="N12" s="13">
        <v>998</v>
      </c>
      <c r="O12" s="13">
        <f t="shared" si="1"/>
        <v>998</v>
      </c>
      <c r="P12" s="13">
        <f t="shared" si="2"/>
        <v>7000</v>
      </c>
      <c r="Q12" s="14"/>
    </row>
    <row r="13" spans="2:18" x14ac:dyDescent="0.25">
      <c r="B13" s="92">
        <v>1000</v>
      </c>
      <c r="C13" s="92">
        <v>1100</v>
      </c>
      <c r="D13" s="90">
        <v>111</v>
      </c>
      <c r="E13" s="99" t="s">
        <v>31</v>
      </c>
      <c r="F13" s="91" t="s">
        <v>20</v>
      </c>
      <c r="G13" s="115"/>
      <c r="H13" s="103"/>
      <c r="I13" s="92">
        <v>15</v>
      </c>
      <c r="J13" s="13">
        <v>7998</v>
      </c>
      <c r="K13" s="13"/>
      <c r="L13" s="13">
        <f t="shared" si="0"/>
        <v>7998</v>
      </c>
      <c r="M13" s="13"/>
      <c r="N13" s="13">
        <v>998</v>
      </c>
      <c r="O13" s="13">
        <f t="shared" si="1"/>
        <v>998</v>
      </c>
      <c r="P13" s="13">
        <f t="shared" si="2"/>
        <v>7000</v>
      </c>
      <c r="Q13" s="14"/>
    </row>
    <row r="14" spans="2:18" x14ac:dyDescent="0.25">
      <c r="B14" s="92">
        <v>1000</v>
      </c>
      <c r="C14" s="92">
        <v>1100</v>
      </c>
      <c r="D14" s="90">
        <v>111</v>
      </c>
      <c r="E14" s="101" t="s">
        <v>32</v>
      </c>
      <c r="F14" s="91" t="s">
        <v>20</v>
      </c>
      <c r="G14" s="115"/>
      <c r="H14" s="114"/>
      <c r="I14" s="92">
        <v>15</v>
      </c>
      <c r="J14" s="13">
        <v>7998</v>
      </c>
      <c r="K14" s="13"/>
      <c r="L14" s="13">
        <f t="shared" si="0"/>
        <v>7998</v>
      </c>
      <c r="M14" s="13"/>
      <c r="N14" s="13">
        <v>998</v>
      </c>
      <c r="O14" s="13">
        <f t="shared" si="1"/>
        <v>998</v>
      </c>
      <c r="P14" s="13">
        <f t="shared" si="2"/>
        <v>7000</v>
      </c>
      <c r="Q14" s="14"/>
    </row>
    <row r="15" spans="2:18" ht="50.1" customHeight="1" x14ac:dyDescent="0.25">
      <c r="B15" s="92">
        <v>1000</v>
      </c>
      <c r="C15" s="92">
        <v>1100</v>
      </c>
      <c r="D15" s="90">
        <v>111</v>
      </c>
      <c r="E15" s="101" t="s">
        <v>33</v>
      </c>
      <c r="F15" s="91" t="s">
        <v>20</v>
      </c>
      <c r="G15" s="104"/>
      <c r="H15" s="104"/>
      <c r="I15" s="92">
        <v>15</v>
      </c>
      <c r="J15" s="13">
        <v>7998</v>
      </c>
      <c r="K15" s="13"/>
      <c r="L15" s="13">
        <f t="shared" si="0"/>
        <v>7998</v>
      </c>
      <c r="M15" s="13"/>
      <c r="N15" s="13">
        <v>998</v>
      </c>
      <c r="O15" s="13">
        <f t="shared" si="1"/>
        <v>998</v>
      </c>
      <c r="P15" s="13">
        <f t="shared" si="2"/>
        <v>7000</v>
      </c>
      <c r="Q15" s="14"/>
    </row>
    <row r="16" spans="2:18" ht="20.25" x14ac:dyDescent="0.3">
      <c r="B16" s="92">
        <v>1000</v>
      </c>
      <c r="C16" s="92">
        <v>1100</v>
      </c>
      <c r="D16" s="90">
        <v>111</v>
      </c>
      <c r="E16" s="99" t="s">
        <v>34</v>
      </c>
      <c r="F16" s="91" t="s">
        <v>20</v>
      </c>
      <c r="G16" s="113"/>
      <c r="H16" s="103"/>
      <c r="I16" s="92">
        <v>15</v>
      </c>
      <c r="J16" s="13">
        <v>7998</v>
      </c>
      <c r="K16" s="13"/>
      <c r="L16" s="13">
        <f t="shared" si="0"/>
        <v>7998</v>
      </c>
      <c r="M16" s="13"/>
      <c r="N16" s="13">
        <v>998</v>
      </c>
      <c r="O16" s="13">
        <f t="shared" si="1"/>
        <v>998</v>
      </c>
      <c r="P16" s="13">
        <f>L16-O16</f>
        <v>7000</v>
      </c>
      <c r="Q16" s="16"/>
    </row>
    <row r="17" spans="2:17" ht="39.950000000000003" customHeight="1" x14ac:dyDescent="0.25">
      <c r="B17" s="93"/>
      <c r="C17" s="93"/>
      <c r="D17" s="93"/>
      <c r="E17" s="93" t="s">
        <v>21</v>
      </c>
      <c r="F17" s="94"/>
      <c r="G17" s="95"/>
      <c r="H17" s="95"/>
      <c r="I17" s="20"/>
      <c r="J17" s="21">
        <f t="shared" ref="J17:P17" si="3">SUM(J8:J16)</f>
        <v>71982</v>
      </c>
      <c r="K17" s="21">
        <f t="shared" si="3"/>
        <v>0</v>
      </c>
      <c r="L17" s="21">
        <f t="shared" si="3"/>
        <v>71982</v>
      </c>
      <c r="M17" s="21">
        <f t="shared" si="3"/>
        <v>0</v>
      </c>
      <c r="N17" s="21">
        <f t="shared" si="3"/>
        <v>8982</v>
      </c>
      <c r="O17" s="21">
        <f t="shared" si="3"/>
        <v>8982</v>
      </c>
      <c r="P17" s="21">
        <f t="shared" si="3"/>
        <v>63000</v>
      </c>
      <c r="Q17" s="93"/>
    </row>
    <row r="18" spans="2:17" ht="35.1" customHeight="1" x14ac:dyDescent="0.25"/>
    <row r="19" spans="2:17" x14ac:dyDescent="0.25">
      <c r="B19" s="81"/>
      <c r="C19" s="81"/>
      <c r="D19" s="81"/>
      <c r="E19" s="110" t="s">
        <v>22</v>
      </c>
      <c r="F19" s="96"/>
      <c r="G19" s="96"/>
      <c r="H19" s="96"/>
      <c r="I19" s="130" t="s">
        <v>23</v>
      </c>
      <c r="J19" s="130"/>
      <c r="K19" s="130"/>
      <c r="L19" s="24"/>
      <c r="M19" s="24"/>
      <c r="N19" s="81"/>
      <c r="O19" s="81"/>
      <c r="P19" s="81"/>
      <c r="Q19" s="81"/>
    </row>
    <row r="20" spans="2:17" x14ac:dyDescent="0.25">
      <c r="B20" s="81"/>
      <c r="C20" s="81"/>
      <c r="D20" s="81"/>
      <c r="E20" s="96"/>
      <c r="F20" s="96"/>
      <c r="G20" s="25"/>
      <c r="H20" s="25"/>
      <c r="I20" s="23"/>
      <c r="J20" s="23"/>
      <c r="K20" s="23"/>
      <c r="L20" s="24"/>
      <c r="M20" s="24"/>
      <c r="N20" s="81"/>
      <c r="O20" s="81"/>
      <c r="P20" s="81"/>
      <c r="Q20" s="81"/>
    </row>
    <row r="21" spans="2:17" x14ac:dyDescent="0.25">
      <c r="B21" s="81"/>
      <c r="C21" s="81"/>
      <c r="D21" s="81"/>
      <c r="E21" s="96"/>
      <c r="F21" s="96"/>
      <c r="G21" s="25"/>
      <c r="H21" s="25"/>
      <c r="I21" s="23"/>
      <c r="J21" s="23"/>
      <c r="K21" s="23"/>
      <c r="L21" s="24"/>
      <c r="M21" s="24"/>
      <c r="N21" s="81"/>
      <c r="O21" s="81"/>
      <c r="P21" s="81"/>
      <c r="Q21" s="81"/>
    </row>
    <row r="22" spans="2:17" ht="18" x14ac:dyDescent="0.25">
      <c r="B22" s="81"/>
      <c r="C22" s="81"/>
      <c r="D22" s="81"/>
      <c r="E22" s="97"/>
      <c r="F22" s="96"/>
      <c r="G22" s="25"/>
      <c r="I22" s="108"/>
      <c r="J22" s="108"/>
      <c r="K22" s="108"/>
    </row>
    <row r="23" spans="2:17" ht="15.75" x14ac:dyDescent="0.25">
      <c r="B23" s="81"/>
      <c r="C23" s="81"/>
      <c r="D23" s="81"/>
      <c r="E23" s="109" t="s">
        <v>36</v>
      </c>
      <c r="F23" s="96"/>
      <c r="G23" s="96"/>
      <c r="I23" s="131" t="s">
        <v>37</v>
      </c>
      <c r="J23" s="131"/>
      <c r="K23" s="131"/>
    </row>
    <row r="24" spans="2:17" x14ac:dyDescent="0.25">
      <c r="B24" s="81"/>
      <c r="C24" s="81"/>
      <c r="D24" s="81"/>
      <c r="E24" s="98" t="s">
        <v>24</v>
      </c>
      <c r="F24" s="96"/>
      <c r="G24" s="96"/>
      <c r="H24" s="111"/>
      <c r="I24" s="132" t="s">
        <v>38</v>
      </c>
      <c r="J24" s="132"/>
      <c r="K24" s="132"/>
    </row>
  </sheetData>
  <mergeCells count="23">
    <mergeCell ref="E3:H3"/>
    <mergeCell ref="I3:P3"/>
    <mergeCell ref="E4:H4"/>
    <mergeCell ref="I4:P4"/>
    <mergeCell ref="B5:B7"/>
    <mergeCell ref="C5:C7"/>
    <mergeCell ref="D5:D7"/>
    <mergeCell ref="E5:E7"/>
    <mergeCell ref="F5:F7"/>
    <mergeCell ref="H5:H7"/>
    <mergeCell ref="Q5:Q7"/>
    <mergeCell ref="I6:I7"/>
    <mergeCell ref="J6:J7"/>
    <mergeCell ref="K6:K7"/>
    <mergeCell ref="L6:L7"/>
    <mergeCell ref="M6:M7"/>
    <mergeCell ref="N6:N7"/>
    <mergeCell ref="O6:O7"/>
    <mergeCell ref="I19:K19"/>
    <mergeCell ref="I23:K23"/>
    <mergeCell ref="I24:K24"/>
    <mergeCell ref="M5:O5"/>
    <mergeCell ref="P5:P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4"/>
  <sheetViews>
    <sheetView tabSelected="1" topLeftCell="E1" workbookViewId="0">
      <selection activeCell="G26" sqref="G26"/>
    </sheetView>
  </sheetViews>
  <sheetFormatPr baseColWidth="10" defaultRowHeight="15" x14ac:dyDescent="0.25"/>
  <cols>
    <col min="1" max="1" width="5" style="80" customWidth="1"/>
    <col min="2" max="4" width="11.42578125" style="80"/>
    <col min="5" max="5" width="36.7109375" style="80" customWidth="1"/>
    <col min="6" max="6" width="13.7109375" style="80" customWidth="1"/>
    <col min="7" max="7" width="16" style="80" customWidth="1"/>
    <col min="8" max="8" width="23" style="80" customWidth="1"/>
    <col min="9" max="9" width="11.5703125" style="80" bestFit="1" customWidth="1"/>
    <col min="10" max="13" width="11.5703125" style="80" customWidth="1"/>
    <col min="14" max="14" width="11.5703125" style="80" bestFit="1" customWidth="1"/>
    <col min="15" max="15" width="35.140625" style="80" customWidth="1"/>
    <col min="16" max="16384" width="11.42578125" style="80"/>
  </cols>
  <sheetData>
    <row r="1" spans="2:16" x14ac:dyDescent="0.25">
      <c r="B1" s="81"/>
      <c r="C1" s="81"/>
      <c r="D1" s="81"/>
      <c r="E1" s="81" t="s">
        <v>0</v>
      </c>
      <c r="F1" s="82"/>
      <c r="G1" s="83"/>
      <c r="H1" s="83"/>
      <c r="I1" s="81"/>
      <c r="J1" s="81"/>
      <c r="K1" s="81"/>
      <c r="L1" s="81"/>
      <c r="M1" s="81"/>
      <c r="N1" s="81"/>
      <c r="O1" s="81"/>
    </row>
    <row r="2" spans="2:16" ht="15.75" thickBot="1" x14ac:dyDescent="0.3">
      <c r="B2" s="81"/>
      <c r="C2" s="81"/>
      <c r="D2" s="81"/>
      <c r="E2" s="81"/>
      <c r="F2" s="83"/>
      <c r="G2" s="83"/>
      <c r="H2" s="83"/>
      <c r="I2" s="81"/>
      <c r="J2" s="81"/>
      <c r="K2" s="81"/>
      <c r="L2" s="81"/>
      <c r="M2" s="81"/>
      <c r="N2" s="81"/>
      <c r="O2" s="81"/>
    </row>
    <row r="3" spans="2:16" ht="18.75" thickBot="1" x14ac:dyDescent="0.3">
      <c r="B3" s="84"/>
      <c r="C3" s="84"/>
      <c r="D3" s="154" t="s">
        <v>44</v>
      </c>
      <c r="E3" s="155"/>
      <c r="F3" s="155"/>
      <c r="G3" s="155"/>
      <c r="H3" s="155"/>
      <c r="I3" s="155"/>
      <c r="J3" s="155"/>
      <c r="K3" s="155"/>
      <c r="L3" s="155"/>
      <c r="M3" s="155"/>
      <c r="N3" s="156"/>
      <c r="O3" s="116"/>
    </row>
    <row r="4" spans="2:16" ht="18.75" x14ac:dyDescent="0.3">
      <c r="B4" s="85"/>
      <c r="C4" s="86"/>
      <c r="D4" s="157" t="s">
        <v>45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2:16" x14ac:dyDescent="0.25">
      <c r="B5" s="148" t="s">
        <v>3</v>
      </c>
      <c r="C5" s="149" t="s">
        <v>4</v>
      </c>
      <c r="D5" s="148" t="s">
        <v>5</v>
      </c>
      <c r="E5" s="150" t="s">
        <v>6</v>
      </c>
      <c r="F5" s="144" t="s">
        <v>7</v>
      </c>
      <c r="G5" s="105"/>
      <c r="H5" s="136" t="s">
        <v>8</v>
      </c>
      <c r="I5" s="133" t="s">
        <v>9</v>
      </c>
      <c r="J5" s="134"/>
      <c r="K5" s="134"/>
      <c r="L5" s="135"/>
      <c r="M5" s="117"/>
      <c r="N5" s="136" t="s">
        <v>11</v>
      </c>
      <c r="O5" s="139" t="s">
        <v>12</v>
      </c>
    </row>
    <row r="6" spans="2:16" x14ac:dyDescent="0.25">
      <c r="B6" s="148"/>
      <c r="C6" s="149"/>
      <c r="D6" s="148"/>
      <c r="E6" s="151"/>
      <c r="F6" s="153"/>
      <c r="G6" s="106" t="s">
        <v>35</v>
      </c>
      <c r="H6" s="137"/>
      <c r="I6" s="144" t="s">
        <v>14</v>
      </c>
      <c r="J6" s="144" t="s">
        <v>46</v>
      </c>
      <c r="K6" s="144" t="s">
        <v>47</v>
      </c>
      <c r="L6" s="144" t="s">
        <v>48</v>
      </c>
      <c r="M6" s="144" t="s">
        <v>49</v>
      </c>
      <c r="N6" s="137"/>
      <c r="O6" s="140"/>
    </row>
    <row r="7" spans="2:16" x14ac:dyDescent="0.25">
      <c r="B7" s="148"/>
      <c r="C7" s="149"/>
      <c r="D7" s="148"/>
      <c r="E7" s="152"/>
      <c r="F7" s="145"/>
      <c r="G7" s="107"/>
      <c r="H7" s="138"/>
      <c r="I7" s="145"/>
      <c r="J7" s="145"/>
      <c r="K7" s="145"/>
      <c r="L7" s="145"/>
      <c r="M7" s="145"/>
      <c r="N7" s="138"/>
      <c r="O7" s="141"/>
    </row>
    <row r="8" spans="2:16" ht="35.1" customHeight="1" x14ac:dyDescent="0.25">
      <c r="B8" s="90">
        <v>1000</v>
      </c>
      <c r="C8" s="90">
        <v>1300</v>
      </c>
      <c r="D8" s="90">
        <v>132</v>
      </c>
      <c r="E8" s="80" t="s">
        <v>26</v>
      </c>
      <c r="F8" s="91" t="s">
        <v>20</v>
      </c>
      <c r="G8" s="102"/>
      <c r="H8" s="102"/>
      <c r="I8" s="13">
        <v>7998</v>
      </c>
      <c r="J8" s="15">
        <f>+L8+K8</f>
        <v>7540.0000000000055</v>
      </c>
      <c r="K8" s="13">
        <v>875</v>
      </c>
      <c r="L8" s="118">
        <f>+I8/15*4.16666666666667*3</f>
        <v>6665.0000000000055</v>
      </c>
      <c r="M8" s="13">
        <f t="shared" ref="M8:M16" si="0">+(((I8/15*20)*0.25)/4)</f>
        <v>666.5</v>
      </c>
      <c r="N8" s="13">
        <f t="shared" ref="N8:N16" si="1">+M8+L8</f>
        <v>7331.5000000000055</v>
      </c>
      <c r="O8" s="14"/>
    </row>
    <row r="9" spans="2:16" ht="35.1" customHeight="1" x14ac:dyDescent="0.25">
      <c r="B9" s="92">
        <v>1000</v>
      </c>
      <c r="C9" s="90">
        <v>1300</v>
      </c>
      <c r="D9" s="90">
        <v>132</v>
      </c>
      <c r="E9" s="119" t="s">
        <v>27</v>
      </c>
      <c r="F9" s="91" t="s">
        <v>20</v>
      </c>
      <c r="G9" s="102"/>
      <c r="H9" s="102"/>
      <c r="I9" s="13">
        <v>7998</v>
      </c>
      <c r="J9" s="120">
        <f t="shared" ref="J9:J16" si="2">+L9+K9</f>
        <v>7540.0000000000055</v>
      </c>
      <c r="K9" s="13">
        <v>875</v>
      </c>
      <c r="L9" s="118">
        <f t="shared" ref="L9:L16" si="3">+I9/15*4.16666666666667*3</f>
        <v>6665.0000000000055</v>
      </c>
      <c r="M9" s="13">
        <f t="shared" si="0"/>
        <v>666.5</v>
      </c>
      <c r="N9" s="13">
        <f t="shared" si="1"/>
        <v>7331.5000000000055</v>
      </c>
      <c r="O9" s="14"/>
    </row>
    <row r="10" spans="2:16" ht="35.1" customHeight="1" x14ac:dyDescent="0.25">
      <c r="B10" s="92">
        <v>1000</v>
      </c>
      <c r="C10" s="90">
        <v>1300</v>
      </c>
      <c r="D10" s="90">
        <v>132</v>
      </c>
      <c r="E10" s="119" t="s">
        <v>28</v>
      </c>
      <c r="F10" s="91" t="s">
        <v>20</v>
      </c>
      <c r="G10" s="102"/>
      <c r="H10" s="102"/>
      <c r="I10" s="13">
        <v>7998</v>
      </c>
      <c r="J10" s="120">
        <f t="shared" si="2"/>
        <v>7540.0000000000055</v>
      </c>
      <c r="K10" s="13">
        <v>875</v>
      </c>
      <c r="L10" s="118">
        <f t="shared" si="3"/>
        <v>6665.0000000000055</v>
      </c>
      <c r="M10" s="13">
        <f t="shared" si="0"/>
        <v>666.5</v>
      </c>
      <c r="N10" s="13">
        <f t="shared" si="1"/>
        <v>7331.5000000000055</v>
      </c>
      <c r="O10" s="14"/>
      <c r="P10" s="15"/>
    </row>
    <row r="11" spans="2:16" ht="20.25" x14ac:dyDescent="0.3">
      <c r="B11" s="92">
        <v>1000</v>
      </c>
      <c r="C11" s="90">
        <v>1300</v>
      </c>
      <c r="D11" s="90">
        <v>132</v>
      </c>
      <c r="E11" s="80" t="s">
        <v>29</v>
      </c>
      <c r="F11" s="91" t="s">
        <v>20</v>
      </c>
      <c r="G11" s="102"/>
      <c r="H11" s="102"/>
      <c r="I11" s="13">
        <v>7998</v>
      </c>
      <c r="J11" s="120">
        <f t="shared" si="2"/>
        <v>7540.0000000000055</v>
      </c>
      <c r="K11" s="13">
        <v>875</v>
      </c>
      <c r="L11" s="118">
        <f t="shared" si="3"/>
        <v>6665.0000000000055</v>
      </c>
      <c r="M11" s="13">
        <f t="shared" si="0"/>
        <v>666.5</v>
      </c>
      <c r="N11" s="13">
        <f t="shared" si="1"/>
        <v>7331.5000000000055</v>
      </c>
      <c r="O11" s="16"/>
    </row>
    <row r="12" spans="2:16" ht="35.1" customHeight="1" x14ac:dyDescent="0.25">
      <c r="B12" s="92">
        <v>1000</v>
      </c>
      <c r="C12" s="90">
        <v>1300</v>
      </c>
      <c r="D12" s="90">
        <v>132</v>
      </c>
      <c r="E12" s="119" t="s">
        <v>30</v>
      </c>
      <c r="F12" s="91" t="s">
        <v>20</v>
      </c>
      <c r="G12" s="102"/>
      <c r="H12" s="102"/>
      <c r="I12" s="13">
        <v>7998</v>
      </c>
      <c r="J12" s="120">
        <f t="shared" si="2"/>
        <v>7540.0000000000055</v>
      </c>
      <c r="K12" s="13">
        <v>875</v>
      </c>
      <c r="L12" s="118">
        <f t="shared" si="3"/>
        <v>6665.0000000000055</v>
      </c>
      <c r="M12" s="13">
        <f t="shared" si="0"/>
        <v>666.5</v>
      </c>
      <c r="N12" s="13">
        <f t="shared" si="1"/>
        <v>7331.5000000000055</v>
      </c>
      <c r="O12" s="14"/>
    </row>
    <row r="13" spans="2:16" x14ac:dyDescent="0.25">
      <c r="B13" s="92">
        <v>1000</v>
      </c>
      <c r="C13" s="90">
        <v>1300</v>
      </c>
      <c r="D13" s="90">
        <v>132</v>
      </c>
      <c r="E13" s="80" t="s">
        <v>31</v>
      </c>
      <c r="F13" s="91" t="s">
        <v>20</v>
      </c>
      <c r="G13" s="113"/>
      <c r="H13" s="103"/>
      <c r="I13" s="13">
        <v>7998</v>
      </c>
      <c r="J13" s="120">
        <f t="shared" si="2"/>
        <v>7540.0000000000055</v>
      </c>
      <c r="K13" s="13">
        <v>875</v>
      </c>
      <c r="L13" s="118">
        <f t="shared" si="3"/>
        <v>6665.0000000000055</v>
      </c>
      <c r="M13" s="13">
        <f t="shared" si="0"/>
        <v>666.5</v>
      </c>
      <c r="N13" s="13">
        <f t="shared" si="1"/>
        <v>7331.5000000000055</v>
      </c>
      <c r="O13" s="14"/>
    </row>
    <row r="14" spans="2:16" x14ac:dyDescent="0.25">
      <c r="B14" s="92">
        <v>1000</v>
      </c>
      <c r="C14" s="90">
        <v>1300</v>
      </c>
      <c r="D14" s="90">
        <v>132</v>
      </c>
      <c r="E14" s="103" t="s">
        <v>32</v>
      </c>
      <c r="F14" s="91" t="s">
        <v>20</v>
      </c>
      <c r="G14" s="113"/>
      <c r="H14" s="121"/>
      <c r="I14" s="13">
        <v>7998</v>
      </c>
      <c r="J14" s="120">
        <f t="shared" si="2"/>
        <v>7540.0000000000055</v>
      </c>
      <c r="K14" s="13">
        <v>875</v>
      </c>
      <c r="L14" s="118">
        <f t="shared" si="3"/>
        <v>6665.0000000000055</v>
      </c>
      <c r="M14" s="13">
        <f t="shared" si="0"/>
        <v>666.5</v>
      </c>
      <c r="N14" s="13">
        <f t="shared" si="1"/>
        <v>7331.5000000000055</v>
      </c>
      <c r="O14" s="14"/>
    </row>
    <row r="15" spans="2:16" ht="35.1" customHeight="1" x14ac:dyDescent="0.25">
      <c r="B15" s="92">
        <v>1000</v>
      </c>
      <c r="C15" s="90">
        <v>1300</v>
      </c>
      <c r="D15" s="90">
        <v>132</v>
      </c>
      <c r="E15" s="103" t="s">
        <v>33</v>
      </c>
      <c r="F15" s="91" t="s">
        <v>20</v>
      </c>
      <c r="G15" s="104"/>
      <c r="H15" s="104"/>
      <c r="I15" s="13">
        <v>7998</v>
      </c>
      <c r="J15" s="120">
        <f t="shared" si="2"/>
        <v>7540.0000000000055</v>
      </c>
      <c r="K15" s="13">
        <v>875</v>
      </c>
      <c r="L15" s="118">
        <f t="shared" si="3"/>
        <v>6665.0000000000055</v>
      </c>
      <c r="M15" s="13">
        <f t="shared" si="0"/>
        <v>666.5</v>
      </c>
      <c r="N15" s="13">
        <f t="shared" si="1"/>
        <v>7331.5000000000055</v>
      </c>
      <c r="O15" s="14"/>
    </row>
    <row r="16" spans="2:16" ht="20.25" x14ac:dyDescent="0.3">
      <c r="B16" s="92">
        <v>1000</v>
      </c>
      <c r="C16" s="90">
        <v>1300</v>
      </c>
      <c r="D16" s="90">
        <v>132</v>
      </c>
      <c r="E16" s="80" t="s">
        <v>34</v>
      </c>
      <c r="F16" s="91" t="s">
        <v>20</v>
      </c>
      <c r="G16" s="113"/>
      <c r="H16" s="103"/>
      <c r="I16" s="13">
        <v>7998</v>
      </c>
      <c r="J16" s="120">
        <f t="shared" si="2"/>
        <v>7540.0000000000055</v>
      </c>
      <c r="K16" s="13">
        <v>875</v>
      </c>
      <c r="L16" s="118">
        <f t="shared" si="3"/>
        <v>6665.0000000000055</v>
      </c>
      <c r="M16" s="13">
        <f t="shared" si="0"/>
        <v>666.5</v>
      </c>
      <c r="N16" s="13">
        <f t="shared" si="1"/>
        <v>7331.5000000000055</v>
      </c>
      <c r="O16" s="16"/>
    </row>
    <row r="17" spans="2:15" ht="30" customHeight="1" x14ac:dyDescent="0.25">
      <c r="B17" s="122"/>
      <c r="C17" s="122"/>
      <c r="D17" s="122"/>
      <c r="E17" s="122" t="s">
        <v>21</v>
      </c>
      <c r="F17" s="123"/>
      <c r="G17" s="124"/>
      <c r="H17" s="124"/>
      <c r="I17" s="125">
        <f t="shared" ref="I17:N17" si="4">SUM(I8:I16)</f>
        <v>71982</v>
      </c>
      <c r="J17" s="125">
        <f t="shared" si="4"/>
        <v>67860.000000000058</v>
      </c>
      <c r="K17" s="125">
        <f t="shared" si="4"/>
        <v>7875</v>
      </c>
      <c r="L17" s="125">
        <f t="shared" si="4"/>
        <v>59985.000000000058</v>
      </c>
      <c r="M17" s="125">
        <f>SUM(M8:M16)</f>
        <v>5998.5</v>
      </c>
      <c r="N17" s="125">
        <f t="shared" si="4"/>
        <v>65983.500000000058</v>
      </c>
      <c r="O17" s="122"/>
    </row>
    <row r="18" spans="2:15" ht="35.1" customHeight="1" x14ac:dyDescent="0.25"/>
    <row r="19" spans="2:15" x14ac:dyDescent="0.25">
      <c r="B19" s="81"/>
      <c r="C19" s="81"/>
      <c r="D19" s="81"/>
      <c r="E19" s="110" t="s">
        <v>22</v>
      </c>
      <c r="F19" s="96"/>
      <c r="G19" s="96"/>
      <c r="H19" s="96"/>
      <c r="I19" s="126" t="s">
        <v>23</v>
      </c>
      <c r="J19" s="127"/>
      <c r="K19" s="127"/>
      <c r="L19" s="81"/>
      <c r="M19" s="81"/>
      <c r="N19" s="128"/>
      <c r="O19" s="81"/>
    </row>
    <row r="20" spans="2:15" x14ac:dyDescent="0.25">
      <c r="B20" s="81"/>
      <c r="C20" s="81"/>
      <c r="D20" s="81"/>
      <c r="E20" s="96"/>
      <c r="F20" s="96"/>
      <c r="G20" s="25"/>
      <c r="H20" s="25"/>
      <c r="N20" s="81"/>
      <c r="O20" s="81"/>
    </row>
    <row r="21" spans="2:15" x14ac:dyDescent="0.25">
      <c r="B21" s="81"/>
      <c r="C21" s="81"/>
      <c r="D21" s="81"/>
      <c r="E21" s="96"/>
      <c r="F21" s="96"/>
      <c r="G21" s="25"/>
      <c r="H21" s="25"/>
      <c r="I21" s="126"/>
      <c r="J21" s="24"/>
      <c r="K21" s="24"/>
      <c r="L21" s="81"/>
      <c r="M21" s="81"/>
      <c r="N21" s="81"/>
      <c r="O21" s="81"/>
    </row>
    <row r="22" spans="2:15" ht="18" x14ac:dyDescent="0.25">
      <c r="B22" s="81"/>
      <c r="C22" s="81"/>
      <c r="D22" s="81"/>
      <c r="E22" s="97"/>
      <c r="F22" s="96"/>
      <c r="G22" s="25"/>
    </row>
    <row r="23" spans="2:15" ht="15.75" x14ac:dyDescent="0.25">
      <c r="B23" s="81"/>
      <c r="C23" s="81"/>
      <c r="D23" s="81"/>
      <c r="E23" s="109" t="s">
        <v>36</v>
      </c>
      <c r="F23" s="96"/>
      <c r="G23" s="96"/>
      <c r="I23" s="131" t="s">
        <v>37</v>
      </c>
      <c r="J23" s="131"/>
      <c r="K23" s="131"/>
      <c r="L23" s="131"/>
      <c r="M23" s="129"/>
    </row>
    <row r="24" spans="2:15" x14ac:dyDescent="0.25">
      <c r="B24" s="81"/>
      <c r="C24" s="81"/>
      <c r="D24" s="81"/>
      <c r="E24" s="98" t="s">
        <v>24</v>
      </c>
      <c r="F24" s="96"/>
      <c r="G24" s="96"/>
      <c r="H24" s="96"/>
      <c r="I24" s="132" t="s">
        <v>38</v>
      </c>
      <c r="J24" s="132"/>
      <c r="K24" s="132"/>
      <c r="L24" s="132"/>
      <c r="M24" s="44"/>
    </row>
  </sheetData>
  <mergeCells count="18">
    <mergeCell ref="D3:N3"/>
    <mergeCell ref="D4:O4"/>
    <mergeCell ref="B5:B7"/>
    <mergeCell ref="C5:C7"/>
    <mergeCell ref="D5:D7"/>
    <mergeCell ref="E5:E7"/>
    <mergeCell ref="F5:F7"/>
    <mergeCell ref="H5:H7"/>
    <mergeCell ref="I5:L5"/>
    <mergeCell ref="N5:N7"/>
    <mergeCell ref="I23:L23"/>
    <mergeCell ref="I24:L24"/>
    <mergeCell ref="O5:O7"/>
    <mergeCell ref="I6:I7"/>
    <mergeCell ref="J6:J7"/>
    <mergeCell ref="K6:K7"/>
    <mergeCell ref="L6:L7"/>
    <mergeCell ref="M6:M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01-15OCTUBRE</vt:lpstr>
      <vt:lpstr>15-31 OCTUBRE</vt:lpstr>
      <vt:lpstr>01-15 NOVIEMBRE</vt:lpstr>
      <vt:lpstr>15-30 NOVIEMBRE</vt:lpstr>
      <vt:lpstr>01-15 DICIEMBRE</vt:lpstr>
      <vt:lpstr>15-31 DICIEMBRE</vt:lpstr>
      <vt:lpstr>AGUINALDOS</vt:lpstr>
      <vt:lpstr>'01-15OCTUBRE'!Área_de_impresión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DIF_SDA</dc:creator>
  <cp:lastModifiedBy>Unidad de Transparencia San Diego de Alejandría</cp:lastModifiedBy>
  <cp:lastPrinted>2021-10-14T22:01:55Z</cp:lastPrinted>
  <dcterms:created xsi:type="dcterms:W3CDTF">2021-10-14T21:51:59Z</dcterms:created>
  <dcterms:modified xsi:type="dcterms:W3CDTF">2022-01-21T16:40:42Z</dcterms:modified>
</cp:coreProperties>
</file>