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ocuments\Nominas Presidencia\"/>
    </mc:Choice>
  </mc:AlternateContent>
  <bookViews>
    <workbookView xWindow="0" yWindow="0" windowWidth="20400" windowHeight="7620" firstSheet="9" activeTab="14"/>
  </bookViews>
  <sheets>
    <sheet name="01-15 ENERO" sheetId="1" r:id="rId1"/>
    <sheet name="15-31 ENERO" sheetId="2" r:id="rId2"/>
    <sheet name="01-15 FEBRERO" sheetId="3" r:id="rId3"/>
    <sheet name="15-28 FEBRERO" sheetId="4" r:id="rId4"/>
    <sheet name="01-15 MARZO" sheetId="5" r:id="rId5"/>
    <sheet name="16-31 MARZO" sheetId="6" r:id="rId6"/>
    <sheet name="01-15 ABRIL" sheetId="7" r:id="rId7"/>
    <sheet name="16-30 ABRIL" sheetId="8" r:id="rId8"/>
    <sheet name="01-15 MAYO" sheetId="9" r:id="rId9"/>
    <sheet name="16-31 MAYO" sheetId="10" r:id="rId10"/>
    <sheet name="01-15 JUNIO" sheetId="11" r:id="rId11"/>
    <sheet name="16-30 JUNIO" sheetId="12" r:id="rId12"/>
    <sheet name="PRIMA VACACIONAL" sheetId="13" r:id="rId13"/>
    <sheet name="01-15 JULIO" sheetId="14" r:id="rId14"/>
    <sheet name="16-31 JULIO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4" i="15" l="1"/>
  <c r="L204" i="15"/>
  <c r="J204" i="15"/>
  <c r="N181" i="15"/>
  <c r="M181" i="15"/>
  <c r="J181" i="15"/>
  <c r="L180" i="15"/>
  <c r="P180" i="15" s="1"/>
  <c r="L179" i="15"/>
  <c r="P179" i="15" s="1"/>
  <c r="L178" i="15"/>
  <c r="P178" i="15" s="1"/>
  <c r="L177" i="15"/>
  <c r="P177" i="15" s="1"/>
  <c r="L176" i="15"/>
  <c r="P176" i="15" s="1"/>
  <c r="L175" i="15"/>
  <c r="P175" i="15" s="1"/>
  <c r="L174" i="15"/>
  <c r="N173" i="15"/>
  <c r="M173" i="15"/>
  <c r="K173" i="15"/>
  <c r="J173" i="15"/>
  <c r="L172" i="15"/>
  <c r="P172" i="15" s="1"/>
  <c r="L171" i="15"/>
  <c r="P171" i="15" s="1"/>
  <c r="P173" i="15" s="1"/>
  <c r="N170" i="15"/>
  <c r="M170" i="15"/>
  <c r="L170" i="15"/>
  <c r="J170" i="15"/>
  <c r="P169" i="15"/>
  <c r="P170" i="15" s="1"/>
  <c r="L169" i="15"/>
  <c r="N161" i="15"/>
  <c r="M161" i="15"/>
  <c r="K161" i="15"/>
  <c r="J161" i="15"/>
  <c r="P160" i="15"/>
  <c r="P161" i="15" s="1"/>
  <c r="L160" i="15"/>
  <c r="L161" i="15" s="1"/>
  <c r="P159" i="15"/>
  <c r="N159" i="15"/>
  <c r="M159" i="15"/>
  <c r="K159" i="15"/>
  <c r="J159" i="15"/>
  <c r="P158" i="15"/>
  <c r="L158" i="15"/>
  <c r="P157" i="15"/>
  <c r="L157" i="15"/>
  <c r="L159" i="15" s="1"/>
  <c r="O156" i="15"/>
  <c r="N156" i="15"/>
  <c r="M156" i="15"/>
  <c r="K156" i="15"/>
  <c r="J156" i="15"/>
  <c r="L155" i="15"/>
  <c r="P155" i="15" s="1"/>
  <c r="L154" i="15"/>
  <c r="P154" i="15" s="1"/>
  <c r="L153" i="15"/>
  <c r="P153" i="15" s="1"/>
  <c r="L152" i="15"/>
  <c r="P152" i="15" s="1"/>
  <c r="P151" i="15"/>
  <c r="P150" i="15"/>
  <c r="L150" i="15"/>
  <c r="P149" i="15"/>
  <c r="L149" i="15"/>
  <c r="P148" i="15"/>
  <c r="L148" i="15"/>
  <c r="P147" i="15"/>
  <c r="L147" i="15"/>
  <c r="P146" i="15"/>
  <c r="L146" i="15"/>
  <c r="P145" i="15"/>
  <c r="L145" i="15"/>
  <c r="P144" i="15"/>
  <c r="L144" i="15"/>
  <c r="P143" i="15"/>
  <c r="P156" i="15" s="1"/>
  <c r="L143" i="15"/>
  <c r="N142" i="15"/>
  <c r="M142" i="15"/>
  <c r="J142" i="15"/>
  <c r="L141" i="15"/>
  <c r="N140" i="15"/>
  <c r="M140" i="15"/>
  <c r="L140" i="15"/>
  <c r="J140" i="15"/>
  <c r="P139" i="15"/>
  <c r="P140" i="15" s="1"/>
  <c r="L139" i="15"/>
  <c r="N130" i="15"/>
  <c r="M130" i="15"/>
  <c r="J130" i="15"/>
  <c r="L129" i="15"/>
  <c r="P129" i="15" s="1"/>
  <c r="L128" i="15"/>
  <c r="P128" i="15" s="1"/>
  <c r="L127" i="15"/>
  <c r="P127" i="15" s="1"/>
  <c r="L126" i="15"/>
  <c r="P126" i="15" s="1"/>
  <c r="L125" i="15"/>
  <c r="P125" i="15" s="1"/>
  <c r="L124" i="15"/>
  <c r="P124" i="15" s="1"/>
  <c r="L123" i="15"/>
  <c r="N122" i="15"/>
  <c r="M122" i="15"/>
  <c r="L122" i="15"/>
  <c r="K122" i="15"/>
  <c r="J122" i="15"/>
  <c r="L121" i="15"/>
  <c r="P120" i="15"/>
  <c r="L120" i="15"/>
  <c r="P119" i="15"/>
  <c r="L119" i="15"/>
  <c r="P118" i="15"/>
  <c r="L118" i="15"/>
  <c r="P117" i="15"/>
  <c r="L117" i="15"/>
  <c r="P116" i="15"/>
  <c r="L116" i="15"/>
  <c r="P115" i="15"/>
  <c r="L115" i="15"/>
  <c r="P114" i="15"/>
  <c r="L114" i="15"/>
  <c r="P113" i="15"/>
  <c r="L113" i="15"/>
  <c r="P112" i="15"/>
  <c r="L112" i="15"/>
  <c r="P111" i="15"/>
  <c r="L111" i="15"/>
  <c r="P110" i="15"/>
  <c r="L110" i="15"/>
  <c r="P109" i="15"/>
  <c r="P122" i="15" s="1"/>
  <c r="L109" i="15"/>
  <c r="N100" i="15"/>
  <c r="M100" i="15"/>
  <c r="J100" i="15"/>
  <c r="P99" i="15"/>
  <c r="P98" i="15"/>
  <c r="L98" i="15"/>
  <c r="P97" i="15"/>
  <c r="L97" i="15"/>
  <c r="P96" i="15"/>
  <c r="L96" i="15"/>
  <c r="P95" i="15"/>
  <c r="P100" i="15" s="1"/>
  <c r="L95" i="15"/>
  <c r="L100" i="15" s="1"/>
  <c r="P94" i="15"/>
  <c r="N94" i="15"/>
  <c r="M94" i="15"/>
  <c r="K94" i="15"/>
  <c r="J94" i="15"/>
  <c r="P93" i="15"/>
  <c r="L93" i="15"/>
  <c r="P92" i="15"/>
  <c r="L92" i="15"/>
  <c r="P91" i="15"/>
  <c r="L91" i="15"/>
  <c r="P90" i="15"/>
  <c r="L90" i="15"/>
  <c r="P89" i="15"/>
  <c r="L89" i="15"/>
  <c r="L94" i="15" s="1"/>
  <c r="N88" i="15"/>
  <c r="M88" i="15"/>
  <c r="J88" i="15"/>
  <c r="L87" i="15"/>
  <c r="N86" i="15"/>
  <c r="M86" i="15"/>
  <c r="K86" i="15"/>
  <c r="J86" i="15"/>
  <c r="L85" i="15"/>
  <c r="P85" i="15" s="1"/>
  <c r="L84" i="15"/>
  <c r="P84" i="15" s="1"/>
  <c r="L83" i="15"/>
  <c r="P83" i="15" s="1"/>
  <c r="L82" i="15"/>
  <c r="P82" i="15" s="1"/>
  <c r="L81" i="15"/>
  <c r="P81" i="15" s="1"/>
  <c r="N72" i="15"/>
  <c r="M72" i="15"/>
  <c r="L72" i="15"/>
  <c r="K72" i="15"/>
  <c r="J72" i="15"/>
  <c r="P71" i="15"/>
  <c r="P70" i="15"/>
  <c r="L70" i="15"/>
  <c r="P69" i="15"/>
  <c r="L69" i="15"/>
  <c r="P68" i="15"/>
  <c r="L68" i="15"/>
  <c r="P67" i="15"/>
  <c r="P72" i="15" s="1"/>
  <c r="L67" i="15"/>
  <c r="P66" i="15"/>
  <c r="N66" i="15"/>
  <c r="M66" i="15"/>
  <c r="K66" i="15"/>
  <c r="J66" i="15"/>
  <c r="P65" i="15"/>
  <c r="L65" i="15"/>
  <c r="P64" i="15"/>
  <c r="L64" i="15"/>
  <c r="L66" i="15" s="1"/>
  <c r="O63" i="15"/>
  <c r="N63" i="15"/>
  <c r="M63" i="15"/>
  <c r="K63" i="15"/>
  <c r="J63" i="15"/>
  <c r="L62" i="15"/>
  <c r="P62" i="15" s="1"/>
  <c r="L61" i="15"/>
  <c r="P61" i="15" s="1"/>
  <c r="L60" i="15"/>
  <c r="P60" i="15" s="1"/>
  <c r="L59" i="15"/>
  <c r="P59" i="15" s="1"/>
  <c r="L58" i="15"/>
  <c r="P58" i="15" s="1"/>
  <c r="L57" i="15"/>
  <c r="P57" i="15" s="1"/>
  <c r="L56" i="15"/>
  <c r="P56" i="15" s="1"/>
  <c r="L55" i="15"/>
  <c r="P55" i="15" s="1"/>
  <c r="L54" i="15"/>
  <c r="P54" i="15" s="1"/>
  <c r="P63" i="15" s="1"/>
  <c r="N45" i="15"/>
  <c r="M45" i="15"/>
  <c r="K45" i="15"/>
  <c r="J45" i="15"/>
  <c r="L44" i="15"/>
  <c r="P44" i="15" s="1"/>
  <c r="L43" i="15"/>
  <c r="P43" i="15" s="1"/>
  <c r="L42" i="15"/>
  <c r="P42" i="15" s="1"/>
  <c r="P45" i="15" s="1"/>
  <c r="N41" i="15"/>
  <c r="M41" i="15"/>
  <c r="K41" i="15"/>
  <c r="J41" i="15"/>
  <c r="L40" i="15"/>
  <c r="P40" i="15" s="1"/>
  <c r="L39" i="15"/>
  <c r="P39" i="15" s="1"/>
  <c r="L38" i="15"/>
  <c r="P38" i="15" s="1"/>
  <c r="P41" i="15" s="1"/>
  <c r="N37" i="15"/>
  <c r="M37" i="15"/>
  <c r="K37" i="15"/>
  <c r="J37" i="15"/>
  <c r="L36" i="15"/>
  <c r="P36" i="15" s="1"/>
  <c r="L35" i="15"/>
  <c r="P35" i="15" s="1"/>
  <c r="N34" i="15"/>
  <c r="M34" i="15"/>
  <c r="K34" i="15"/>
  <c r="J34" i="15"/>
  <c r="L33" i="15"/>
  <c r="P33" i="15" s="1"/>
  <c r="L32" i="15"/>
  <c r="P32" i="15" s="1"/>
  <c r="P34" i="15" s="1"/>
  <c r="N25" i="15"/>
  <c r="M25" i="15"/>
  <c r="K25" i="15"/>
  <c r="J25" i="15"/>
  <c r="L24" i="15"/>
  <c r="P24" i="15" s="1"/>
  <c r="P23" i="15"/>
  <c r="P22" i="15"/>
  <c r="N22" i="15"/>
  <c r="M22" i="15"/>
  <c r="L22" i="15"/>
  <c r="J22" i="15"/>
  <c r="P21" i="15"/>
  <c r="N20" i="15"/>
  <c r="M20" i="15"/>
  <c r="M182" i="15" s="1"/>
  <c r="J20" i="15"/>
  <c r="L19" i="15"/>
  <c r="P19" i="15" s="1"/>
  <c r="L18" i="15"/>
  <c r="N17" i="15"/>
  <c r="M17" i="15"/>
  <c r="L17" i="15"/>
  <c r="K17" i="15"/>
  <c r="J17" i="15"/>
  <c r="L16" i="15"/>
  <c r="P16" i="15" s="1"/>
  <c r="P17" i="15" s="1"/>
  <c r="N15" i="15"/>
  <c r="M15" i="15"/>
  <c r="L15" i="15"/>
  <c r="J15" i="15"/>
  <c r="P14" i="15"/>
  <c r="P15" i="15" s="1"/>
  <c r="N13" i="15"/>
  <c r="M13" i="15"/>
  <c r="K13" i="15"/>
  <c r="J13" i="15"/>
  <c r="L12" i="15"/>
  <c r="P12" i="15" s="1"/>
  <c r="L11" i="15"/>
  <c r="P11" i="15" s="1"/>
  <c r="L10" i="15"/>
  <c r="P10" i="15" s="1"/>
  <c r="L9" i="15"/>
  <c r="P9" i="15" s="1"/>
  <c r="P205" i="14"/>
  <c r="L205" i="14"/>
  <c r="J205" i="14"/>
  <c r="N182" i="14"/>
  <c r="M182" i="14"/>
  <c r="J182" i="14"/>
  <c r="L181" i="14"/>
  <c r="P181" i="14" s="1"/>
  <c r="L180" i="14"/>
  <c r="P180" i="14" s="1"/>
  <c r="L179" i="14"/>
  <c r="P179" i="14" s="1"/>
  <c r="L178" i="14"/>
  <c r="P178" i="14" s="1"/>
  <c r="L177" i="14"/>
  <c r="P177" i="14" s="1"/>
  <c r="L176" i="14"/>
  <c r="P176" i="14" s="1"/>
  <c r="L175" i="14"/>
  <c r="N174" i="14"/>
  <c r="M174" i="14"/>
  <c r="K174" i="14"/>
  <c r="J174" i="14"/>
  <c r="L173" i="14"/>
  <c r="P173" i="14" s="1"/>
  <c r="L172" i="14"/>
  <c r="P172" i="14" s="1"/>
  <c r="P174" i="14" s="1"/>
  <c r="N171" i="14"/>
  <c r="M171" i="14"/>
  <c r="L171" i="14"/>
  <c r="J171" i="14"/>
  <c r="P170" i="14"/>
  <c r="P171" i="14" s="1"/>
  <c r="L170" i="14"/>
  <c r="N162" i="14"/>
  <c r="M162" i="14"/>
  <c r="K162" i="14"/>
  <c r="J162" i="14"/>
  <c r="P161" i="14"/>
  <c r="P162" i="14" s="1"/>
  <c r="L161" i="14"/>
  <c r="L162" i="14" s="1"/>
  <c r="P160" i="14"/>
  <c r="N160" i="14"/>
  <c r="M160" i="14"/>
  <c r="K160" i="14"/>
  <c r="J160" i="14"/>
  <c r="P159" i="14"/>
  <c r="L159" i="14"/>
  <c r="P158" i="14"/>
  <c r="L158" i="14"/>
  <c r="L160" i="14" s="1"/>
  <c r="O157" i="14"/>
  <c r="N157" i="14"/>
  <c r="M157" i="14"/>
  <c r="K157" i="14"/>
  <c r="J157" i="14"/>
  <c r="L156" i="14"/>
  <c r="P156" i="14" s="1"/>
  <c r="L155" i="14"/>
  <c r="P155" i="14" s="1"/>
  <c r="L154" i="14"/>
  <c r="P154" i="14" s="1"/>
  <c r="L153" i="14"/>
  <c r="P153" i="14" s="1"/>
  <c r="P152" i="14"/>
  <c r="P151" i="14"/>
  <c r="L151" i="14"/>
  <c r="P150" i="14"/>
  <c r="L150" i="14"/>
  <c r="P149" i="14"/>
  <c r="L149" i="14"/>
  <c r="P148" i="14"/>
  <c r="L148" i="14"/>
  <c r="P147" i="14"/>
  <c r="L147" i="14"/>
  <c r="P146" i="14"/>
  <c r="L146" i="14"/>
  <c r="P145" i="14"/>
  <c r="L145" i="14"/>
  <c r="P144" i="14"/>
  <c r="P157" i="14" s="1"/>
  <c r="L144" i="14"/>
  <c r="N143" i="14"/>
  <c r="M143" i="14"/>
  <c r="J143" i="14"/>
  <c r="L142" i="14"/>
  <c r="N141" i="14"/>
  <c r="M141" i="14"/>
  <c r="L141" i="14"/>
  <c r="J141" i="14"/>
  <c r="P140" i="14"/>
  <c r="P141" i="14" s="1"/>
  <c r="L140" i="14"/>
  <c r="N131" i="14"/>
  <c r="M131" i="14"/>
  <c r="J131" i="14"/>
  <c r="L130" i="14"/>
  <c r="P130" i="14" s="1"/>
  <c r="L129" i="14"/>
  <c r="P129" i="14" s="1"/>
  <c r="L128" i="14"/>
  <c r="P128" i="14" s="1"/>
  <c r="L127" i="14"/>
  <c r="P127" i="14" s="1"/>
  <c r="L126" i="14"/>
  <c r="P126" i="14" s="1"/>
  <c r="L125" i="14"/>
  <c r="P125" i="14" s="1"/>
  <c r="L124" i="14"/>
  <c r="P124" i="14" s="1"/>
  <c r="L123" i="14"/>
  <c r="N122" i="14"/>
  <c r="M122" i="14"/>
  <c r="L122" i="14"/>
  <c r="K122" i="14"/>
  <c r="J122" i="14"/>
  <c r="L121" i="14"/>
  <c r="P120" i="14"/>
  <c r="L120" i="14"/>
  <c r="P119" i="14"/>
  <c r="L119" i="14"/>
  <c r="P118" i="14"/>
  <c r="L118" i="14"/>
  <c r="P117" i="14"/>
  <c r="L117" i="14"/>
  <c r="P116" i="14"/>
  <c r="L116" i="14"/>
  <c r="P115" i="14"/>
  <c r="L115" i="14"/>
  <c r="P114" i="14"/>
  <c r="L114" i="14"/>
  <c r="P113" i="14"/>
  <c r="L113" i="14"/>
  <c r="P112" i="14"/>
  <c r="L112" i="14"/>
  <c r="P111" i="14"/>
  <c r="L111" i="14"/>
  <c r="P110" i="14"/>
  <c r="L110" i="14"/>
  <c r="P109" i="14"/>
  <c r="P122" i="14" s="1"/>
  <c r="L109" i="14"/>
  <c r="P100" i="14"/>
  <c r="N100" i="14"/>
  <c r="M100" i="14"/>
  <c r="J100" i="14"/>
  <c r="P99" i="14"/>
  <c r="P98" i="14"/>
  <c r="L98" i="14"/>
  <c r="P97" i="14"/>
  <c r="L97" i="14"/>
  <c r="P96" i="14"/>
  <c r="L96" i="14"/>
  <c r="P95" i="14"/>
  <c r="L95" i="14"/>
  <c r="L100" i="14" s="1"/>
  <c r="N94" i="14"/>
  <c r="M94" i="14"/>
  <c r="K94" i="14"/>
  <c r="J94" i="14"/>
  <c r="P93" i="14"/>
  <c r="L93" i="14"/>
  <c r="P92" i="14"/>
  <c r="L92" i="14"/>
  <c r="P91" i="14"/>
  <c r="L91" i="14"/>
  <c r="P90" i="14"/>
  <c r="L90" i="14"/>
  <c r="P89" i="14"/>
  <c r="P94" i="14" s="1"/>
  <c r="L89" i="14"/>
  <c r="L94" i="14" s="1"/>
  <c r="N88" i="14"/>
  <c r="M88" i="14"/>
  <c r="J88" i="14"/>
  <c r="L87" i="14"/>
  <c r="N86" i="14"/>
  <c r="M86" i="14"/>
  <c r="K86" i="14"/>
  <c r="J86" i="14"/>
  <c r="L85" i="14"/>
  <c r="P85" i="14" s="1"/>
  <c r="L84" i="14"/>
  <c r="P84" i="14" s="1"/>
  <c r="L83" i="14"/>
  <c r="P83" i="14" s="1"/>
  <c r="L82" i="14"/>
  <c r="P82" i="14" s="1"/>
  <c r="L81" i="14"/>
  <c r="P81" i="14" s="1"/>
  <c r="P86" i="14" s="1"/>
  <c r="N72" i="14"/>
  <c r="M72" i="14"/>
  <c r="L72" i="14"/>
  <c r="K72" i="14"/>
  <c r="J72" i="14"/>
  <c r="P71" i="14"/>
  <c r="P70" i="14"/>
  <c r="L70" i="14"/>
  <c r="P69" i="14"/>
  <c r="L69" i="14"/>
  <c r="P68" i="14"/>
  <c r="L68" i="14"/>
  <c r="P67" i="14"/>
  <c r="P72" i="14" s="1"/>
  <c r="L67" i="14"/>
  <c r="N66" i="14"/>
  <c r="M66" i="14"/>
  <c r="K66" i="14"/>
  <c r="K183" i="14" s="1"/>
  <c r="J66" i="14"/>
  <c r="P65" i="14"/>
  <c r="L65" i="14"/>
  <c r="P64" i="14"/>
  <c r="P66" i="14" s="1"/>
  <c r="L64" i="14"/>
  <c r="L66" i="14" s="1"/>
  <c r="O63" i="14"/>
  <c r="N63" i="14"/>
  <c r="M63" i="14"/>
  <c r="K63" i="14"/>
  <c r="J63" i="14"/>
  <c r="L62" i="14"/>
  <c r="P62" i="14" s="1"/>
  <c r="L61" i="14"/>
  <c r="P61" i="14" s="1"/>
  <c r="L60" i="14"/>
  <c r="P60" i="14" s="1"/>
  <c r="L59" i="14"/>
  <c r="P59" i="14" s="1"/>
  <c r="L58" i="14"/>
  <c r="P58" i="14" s="1"/>
  <c r="L57" i="14"/>
  <c r="P57" i="14" s="1"/>
  <c r="L56" i="14"/>
  <c r="P56" i="14" s="1"/>
  <c r="L55" i="14"/>
  <c r="P55" i="14" s="1"/>
  <c r="L54" i="14"/>
  <c r="P54" i="14" s="1"/>
  <c r="L53" i="14"/>
  <c r="P53" i="14" s="1"/>
  <c r="P63" i="14" s="1"/>
  <c r="N45" i="14"/>
  <c r="M45" i="14"/>
  <c r="K45" i="14"/>
  <c r="J45" i="14"/>
  <c r="L44" i="14"/>
  <c r="P44" i="14" s="1"/>
  <c r="L43" i="14"/>
  <c r="P43" i="14" s="1"/>
  <c r="L42" i="14"/>
  <c r="P42" i="14" s="1"/>
  <c r="P45" i="14" s="1"/>
  <c r="N41" i="14"/>
  <c r="M41" i="14"/>
  <c r="K41" i="14"/>
  <c r="J41" i="14"/>
  <c r="L40" i="14"/>
  <c r="P40" i="14" s="1"/>
  <c r="L39" i="14"/>
  <c r="P39" i="14" s="1"/>
  <c r="L38" i="14"/>
  <c r="P38" i="14" s="1"/>
  <c r="P41" i="14" s="1"/>
  <c r="N37" i="14"/>
  <c r="M37" i="14"/>
  <c r="K37" i="14"/>
  <c r="J37" i="14"/>
  <c r="L36" i="14"/>
  <c r="P36" i="14" s="1"/>
  <c r="L35" i="14"/>
  <c r="P35" i="14" s="1"/>
  <c r="N34" i="14"/>
  <c r="M34" i="14"/>
  <c r="K34" i="14"/>
  <c r="J34" i="14"/>
  <c r="L33" i="14"/>
  <c r="P33" i="14" s="1"/>
  <c r="L32" i="14"/>
  <c r="P32" i="14" s="1"/>
  <c r="P34" i="14" s="1"/>
  <c r="N25" i="14"/>
  <c r="M25" i="14"/>
  <c r="K25" i="14"/>
  <c r="J25" i="14"/>
  <c r="L24" i="14"/>
  <c r="P24" i="14" s="1"/>
  <c r="P23" i="14"/>
  <c r="P22" i="14"/>
  <c r="N22" i="14"/>
  <c r="M22" i="14"/>
  <c r="L22" i="14"/>
  <c r="J22" i="14"/>
  <c r="P21" i="14"/>
  <c r="N20" i="14"/>
  <c r="M20" i="14"/>
  <c r="M183" i="14" s="1"/>
  <c r="J20" i="14"/>
  <c r="L19" i="14"/>
  <c r="P19" i="14" s="1"/>
  <c r="L18" i="14"/>
  <c r="N17" i="14"/>
  <c r="M17" i="14"/>
  <c r="L17" i="14"/>
  <c r="K17" i="14"/>
  <c r="J17" i="14"/>
  <c r="L16" i="14"/>
  <c r="P16" i="14" s="1"/>
  <c r="P17" i="14" s="1"/>
  <c r="N15" i="14"/>
  <c r="M15" i="14"/>
  <c r="L15" i="14"/>
  <c r="J15" i="14"/>
  <c r="P14" i="14"/>
  <c r="P15" i="14" s="1"/>
  <c r="N13" i="14"/>
  <c r="M13" i="14"/>
  <c r="K13" i="14"/>
  <c r="J13" i="14"/>
  <c r="L12" i="14"/>
  <c r="P12" i="14" s="1"/>
  <c r="L11" i="14"/>
  <c r="P11" i="14" s="1"/>
  <c r="L10" i="14"/>
  <c r="P10" i="14" s="1"/>
  <c r="L9" i="14"/>
  <c r="P9" i="14" s="1"/>
  <c r="J202" i="13"/>
  <c r="K201" i="13"/>
  <c r="K202" i="13" s="1"/>
  <c r="J182" i="13"/>
  <c r="K181" i="13"/>
  <c r="L181" i="13" s="1"/>
  <c r="K180" i="13"/>
  <c r="L180" i="13" s="1"/>
  <c r="K179" i="13"/>
  <c r="L179" i="13" s="1"/>
  <c r="K178" i="13"/>
  <c r="L178" i="13" s="1"/>
  <c r="K177" i="13"/>
  <c r="L177" i="13" s="1"/>
  <c r="L176" i="13"/>
  <c r="L175" i="13"/>
  <c r="L182" i="13" s="1"/>
  <c r="K175" i="13"/>
  <c r="K182" i="13" s="1"/>
  <c r="J174" i="13"/>
  <c r="K173" i="13"/>
  <c r="L173" i="13" s="1"/>
  <c r="K172" i="13"/>
  <c r="K174" i="13" s="1"/>
  <c r="K171" i="13"/>
  <c r="J171" i="13"/>
  <c r="L170" i="13"/>
  <c r="L171" i="13" s="1"/>
  <c r="K170" i="13"/>
  <c r="J162" i="13"/>
  <c r="K161" i="13"/>
  <c r="K162" i="13" s="1"/>
  <c r="K160" i="13"/>
  <c r="J160" i="13"/>
  <c r="L159" i="13"/>
  <c r="K159" i="13"/>
  <c r="L158" i="13"/>
  <c r="L160" i="13" s="1"/>
  <c r="K158" i="13"/>
  <c r="J157" i="13"/>
  <c r="K156" i="13"/>
  <c r="L156" i="13" s="1"/>
  <c r="K155" i="13"/>
  <c r="L155" i="13" s="1"/>
  <c r="K154" i="13"/>
  <c r="L154" i="13" s="1"/>
  <c r="K153" i="13"/>
  <c r="L153" i="13" s="1"/>
  <c r="L152" i="13"/>
  <c r="L151" i="13"/>
  <c r="K151" i="13"/>
  <c r="L150" i="13"/>
  <c r="K150" i="13"/>
  <c r="L149" i="13"/>
  <c r="K149" i="13"/>
  <c r="L148" i="13"/>
  <c r="K148" i="13"/>
  <c r="L147" i="13"/>
  <c r="K147" i="13"/>
  <c r="L146" i="13"/>
  <c r="K146" i="13"/>
  <c r="L145" i="13"/>
  <c r="K145" i="13"/>
  <c r="L144" i="13"/>
  <c r="K144" i="13"/>
  <c r="K157" i="13" s="1"/>
  <c r="J143" i="13"/>
  <c r="K142" i="13"/>
  <c r="K143" i="13" s="1"/>
  <c r="K141" i="13"/>
  <c r="J141" i="13"/>
  <c r="L140" i="13"/>
  <c r="L141" i="13" s="1"/>
  <c r="K140" i="13"/>
  <c r="J131" i="13"/>
  <c r="K130" i="13"/>
  <c r="L130" i="13" s="1"/>
  <c r="K129" i="13"/>
  <c r="L129" i="13" s="1"/>
  <c r="K128" i="13"/>
  <c r="L128" i="13" s="1"/>
  <c r="L127" i="13"/>
  <c r="L126" i="13"/>
  <c r="K126" i="13"/>
  <c r="L125" i="13"/>
  <c r="K125" i="13"/>
  <c r="L124" i="13"/>
  <c r="K124" i="13"/>
  <c r="L123" i="13"/>
  <c r="L131" i="13" s="1"/>
  <c r="K123" i="13"/>
  <c r="K131" i="13" s="1"/>
  <c r="J122" i="13"/>
  <c r="K120" i="13"/>
  <c r="L120" i="13" s="1"/>
  <c r="K119" i="13"/>
  <c r="L119" i="13" s="1"/>
  <c r="K118" i="13"/>
  <c r="L118" i="13" s="1"/>
  <c r="K117" i="13"/>
  <c r="L117" i="13" s="1"/>
  <c r="K116" i="13"/>
  <c r="L116" i="13" s="1"/>
  <c r="K115" i="13"/>
  <c r="L115" i="13" s="1"/>
  <c r="K114" i="13"/>
  <c r="L114" i="13" s="1"/>
  <c r="K113" i="13"/>
  <c r="L113" i="13" s="1"/>
  <c r="K112" i="13"/>
  <c r="L112" i="13" s="1"/>
  <c r="K111" i="13"/>
  <c r="L111" i="13" s="1"/>
  <c r="K110" i="13"/>
  <c r="L110" i="13" s="1"/>
  <c r="K109" i="13"/>
  <c r="K122" i="13" s="1"/>
  <c r="J100" i="13"/>
  <c r="L99" i="13"/>
  <c r="K98" i="13"/>
  <c r="L98" i="13" s="1"/>
  <c r="K97" i="13"/>
  <c r="K100" i="13" s="1"/>
  <c r="L96" i="13"/>
  <c r="L95" i="13"/>
  <c r="K95" i="13"/>
  <c r="J94" i="13"/>
  <c r="K93" i="13"/>
  <c r="L93" i="13" s="1"/>
  <c r="K92" i="13"/>
  <c r="L92" i="13" s="1"/>
  <c r="L91" i="13"/>
  <c r="L90" i="13"/>
  <c r="K90" i="13"/>
  <c r="L89" i="13"/>
  <c r="L94" i="13" s="1"/>
  <c r="K89" i="13"/>
  <c r="K94" i="13" s="1"/>
  <c r="J88" i="13"/>
  <c r="K87" i="13"/>
  <c r="K88" i="13" s="1"/>
  <c r="J86" i="13"/>
  <c r="L85" i="13"/>
  <c r="K85" i="13"/>
  <c r="L84" i="13"/>
  <c r="K83" i="13"/>
  <c r="L83" i="13" s="1"/>
  <c r="K82" i="13"/>
  <c r="L82" i="13" s="1"/>
  <c r="K81" i="13"/>
  <c r="K86" i="13" s="1"/>
  <c r="J72" i="13"/>
  <c r="L71" i="13"/>
  <c r="K70" i="13"/>
  <c r="K72" i="13" s="1"/>
  <c r="L69" i="13"/>
  <c r="L68" i="13"/>
  <c r="K68" i="13"/>
  <c r="L67" i="13"/>
  <c r="K67" i="13"/>
  <c r="J66" i="13"/>
  <c r="K65" i="13"/>
  <c r="L65" i="13" s="1"/>
  <c r="K64" i="13"/>
  <c r="K66" i="13" s="1"/>
  <c r="K63" i="13"/>
  <c r="J63" i="13"/>
  <c r="L62" i="13"/>
  <c r="K62" i="13"/>
  <c r="L61" i="13"/>
  <c r="K61" i="13"/>
  <c r="L60" i="13"/>
  <c r="K60" i="13"/>
  <c r="L59" i="13"/>
  <c r="K59" i="13"/>
  <c r="L58" i="13"/>
  <c r="K58" i="13"/>
  <c r="L57" i="13"/>
  <c r="K57" i="13"/>
  <c r="L56" i="13"/>
  <c r="K56" i="13"/>
  <c r="L55" i="13"/>
  <c r="K55" i="13"/>
  <c r="L54" i="13"/>
  <c r="K54" i="13"/>
  <c r="L53" i="13"/>
  <c r="L63" i="13" s="1"/>
  <c r="K53" i="13"/>
  <c r="J45" i="13"/>
  <c r="K44" i="13"/>
  <c r="L44" i="13" s="1"/>
  <c r="K43" i="13"/>
  <c r="L43" i="13" s="1"/>
  <c r="K42" i="13"/>
  <c r="K45" i="13" s="1"/>
  <c r="K41" i="13"/>
  <c r="J41" i="13"/>
  <c r="L40" i="13"/>
  <c r="K40" i="13"/>
  <c r="L39" i="13"/>
  <c r="K39" i="13"/>
  <c r="L38" i="13"/>
  <c r="L41" i="13" s="1"/>
  <c r="K38" i="13"/>
  <c r="J37" i="13"/>
  <c r="K36" i="13"/>
  <c r="L36" i="13" s="1"/>
  <c r="K35" i="13"/>
  <c r="K37" i="13" s="1"/>
  <c r="K34" i="13"/>
  <c r="J34" i="13"/>
  <c r="L33" i="13"/>
  <c r="K33" i="13"/>
  <c r="L32" i="13"/>
  <c r="L34" i="13" s="1"/>
  <c r="K32" i="13"/>
  <c r="J25" i="13"/>
  <c r="K24" i="13"/>
  <c r="K25" i="13" s="1"/>
  <c r="K22" i="13"/>
  <c r="J22" i="13"/>
  <c r="L21" i="13"/>
  <c r="L22" i="13" s="1"/>
  <c r="K21" i="13"/>
  <c r="J20" i="13"/>
  <c r="K19" i="13"/>
  <c r="L19" i="13" s="1"/>
  <c r="K18" i="13"/>
  <c r="K20" i="13" s="1"/>
  <c r="K17" i="13"/>
  <c r="J17" i="13"/>
  <c r="L16" i="13"/>
  <c r="L17" i="13" s="1"/>
  <c r="K16" i="13"/>
  <c r="J15" i="13"/>
  <c r="K14" i="13"/>
  <c r="K15" i="13" s="1"/>
  <c r="K13" i="13"/>
  <c r="K183" i="13" s="1"/>
  <c r="J13" i="13"/>
  <c r="J183" i="13" s="1"/>
  <c r="L12" i="13"/>
  <c r="K12" i="13"/>
  <c r="L11" i="13"/>
  <c r="K11" i="13"/>
  <c r="L10" i="13"/>
  <c r="K10" i="13"/>
  <c r="L9" i="13"/>
  <c r="L13" i="13" s="1"/>
  <c r="K9" i="13"/>
  <c r="P205" i="12"/>
  <c r="L205" i="12"/>
  <c r="J205" i="12"/>
  <c r="N182" i="12"/>
  <c r="M182" i="12"/>
  <c r="J182" i="12"/>
  <c r="L181" i="12"/>
  <c r="P181" i="12" s="1"/>
  <c r="L180" i="12"/>
  <c r="P180" i="12" s="1"/>
  <c r="L179" i="12"/>
  <c r="P179" i="12" s="1"/>
  <c r="L178" i="12"/>
  <c r="P178" i="12" s="1"/>
  <c r="L177" i="12"/>
  <c r="P177" i="12" s="1"/>
  <c r="L176" i="12"/>
  <c r="P176" i="12" s="1"/>
  <c r="L175" i="12"/>
  <c r="L182" i="12" s="1"/>
  <c r="N174" i="12"/>
  <c r="M174" i="12"/>
  <c r="K174" i="12"/>
  <c r="J174" i="12"/>
  <c r="L173" i="12"/>
  <c r="P173" i="12" s="1"/>
  <c r="L172" i="12"/>
  <c r="P172" i="12" s="1"/>
  <c r="N171" i="12"/>
  <c r="M171" i="12"/>
  <c r="L171" i="12"/>
  <c r="J171" i="12"/>
  <c r="P170" i="12"/>
  <c r="P171" i="12" s="1"/>
  <c r="L170" i="12"/>
  <c r="N162" i="12"/>
  <c r="M162" i="12"/>
  <c r="K162" i="12"/>
  <c r="J162" i="12"/>
  <c r="P161" i="12"/>
  <c r="P162" i="12" s="1"/>
  <c r="L161" i="12"/>
  <c r="L162" i="12" s="1"/>
  <c r="N160" i="12"/>
  <c r="M160" i="12"/>
  <c r="K160" i="12"/>
  <c r="J160" i="12"/>
  <c r="P159" i="12"/>
  <c r="L159" i="12"/>
  <c r="P158" i="12"/>
  <c r="P160" i="12" s="1"/>
  <c r="L158" i="12"/>
  <c r="L160" i="12" s="1"/>
  <c r="O157" i="12"/>
  <c r="N157" i="12"/>
  <c r="M157" i="12"/>
  <c r="K157" i="12"/>
  <c r="J157" i="12"/>
  <c r="L156" i="12"/>
  <c r="P156" i="12" s="1"/>
  <c r="L155" i="12"/>
  <c r="P155" i="12" s="1"/>
  <c r="L154" i="12"/>
  <c r="P154" i="12" s="1"/>
  <c r="L153" i="12"/>
  <c r="P153" i="12" s="1"/>
  <c r="P152" i="12"/>
  <c r="P151" i="12"/>
  <c r="L151" i="12"/>
  <c r="P150" i="12"/>
  <c r="L150" i="12"/>
  <c r="P149" i="12"/>
  <c r="L149" i="12"/>
  <c r="P148" i="12"/>
  <c r="L148" i="12"/>
  <c r="P147" i="12"/>
  <c r="L147" i="12"/>
  <c r="P146" i="12"/>
  <c r="L146" i="12"/>
  <c r="P145" i="12"/>
  <c r="L145" i="12"/>
  <c r="P144" i="12"/>
  <c r="P157" i="12" s="1"/>
  <c r="L144" i="12"/>
  <c r="N143" i="12"/>
  <c r="M143" i="12"/>
  <c r="J143" i="12"/>
  <c r="L142" i="12"/>
  <c r="L143" i="12" s="1"/>
  <c r="N141" i="12"/>
  <c r="M141" i="12"/>
  <c r="L141" i="12"/>
  <c r="J141" i="12"/>
  <c r="P140" i="12"/>
  <c r="P141" i="12" s="1"/>
  <c r="L140" i="12"/>
  <c r="N131" i="12"/>
  <c r="M131" i="12"/>
  <c r="J131" i="12"/>
  <c r="L130" i="12"/>
  <c r="P130" i="12" s="1"/>
  <c r="L129" i="12"/>
  <c r="P129" i="12" s="1"/>
  <c r="L128" i="12"/>
  <c r="P128" i="12" s="1"/>
  <c r="L127" i="12"/>
  <c r="P127" i="12" s="1"/>
  <c r="L126" i="12"/>
  <c r="P126" i="12" s="1"/>
  <c r="L125" i="12"/>
  <c r="P125" i="12" s="1"/>
  <c r="L124" i="12"/>
  <c r="P124" i="12" s="1"/>
  <c r="L123" i="12"/>
  <c r="L131" i="12" s="1"/>
  <c r="N122" i="12"/>
  <c r="M122" i="12"/>
  <c r="L122" i="12"/>
  <c r="K122" i="12"/>
  <c r="J122" i="12"/>
  <c r="L121" i="12"/>
  <c r="P120" i="12"/>
  <c r="L120" i="12"/>
  <c r="P119" i="12"/>
  <c r="L119" i="12"/>
  <c r="P118" i="12"/>
  <c r="L118" i="12"/>
  <c r="P117" i="12"/>
  <c r="L117" i="12"/>
  <c r="P116" i="12"/>
  <c r="L116" i="12"/>
  <c r="P115" i="12"/>
  <c r="L115" i="12"/>
  <c r="P114" i="12"/>
  <c r="L114" i="12"/>
  <c r="P113" i="12"/>
  <c r="L113" i="12"/>
  <c r="P112" i="12"/>
  <c r="L112" i="12"/>
  <c r="P111" i="12"/>
  <c r="L111" i="12"/>
  <c r="P110" i="12"/>
  <c r="L110" i="12"/>
  <c r="P109" i="12"/>
  <c r="P122" i="12" s="1"/>
  <c r="L109" i="12"/>
  <c r="N100" i="12"/>
  <c r="M100" i="12"/>
  <c r="J100" i="12"/>
  <c r="P99" i="12"/>
  <c r="P98" i="12"/>
  <c r="L98" i="12"/>
  <c r="P97" i="12"/>
  <c r="L97" i="12"/>
  <c r="P96" i="12"/>
  <c r="L95" i="12"/>
  <c r="L100" i="12" s="1"/>
  <c r="N94" i="12"/>
  <c r="M94" i="12"/>
  <c r="K94" i="12"/>
  <c r="J94" i="12"/>
  <c r="L93" i="12"/>
  <c r="P93" i="12" s="1"/>
  <c r="L92" i="12"/>
  <c r="P92" i="12" s="1"/>
  <c r="L91" i="12"/>
  <c r="P91" i="12" s="1"/>
  <c r="L90" i="12"/>
  <c r="P90" i="12" s="1"/>
  <c r="L89" i="12"/>
  <c r="P89" i="12" s="1"/>
  <c r="N88" i="12"/>
  <c r="M88" i="12"/>
  <c r="L88" i="12"/>
  <c r="J88" i="12"/>
  <c r="P87" i="12"/>
  <c r="P88" i="12" s="1"/>
  <c r="L87" i="12"/>
  <c r="N86" i="12"/>
  <c r="M86" i="12"/>
  <c r="K86" i="12"/>
  <c r="J86" i="12"/>
  <c r="P85" i="12"/>
  <c r="L85" i="12"/>
  <c r="P84" i="12"/>
  <c r="L84" i="12"/>
  <c r="P83" i="12"/>
  <c r="L83" i="12"/>
  <c r="P82" i="12"/>
  <c r="L82" i="12"/>
  <c r="P81" i="12"/>
  <c r="P86" i="12" s="1"/>
  <c r="L81" i="12"/>
  <c r="L86" i="12" s="1"/>
  <c r="N72" i="12"/>
  <c r="M72" i="12"/>
  <c r="K72" i="12"/>
  <c r="J72" i="12"/>
  <c r="P71" i="12"/>
  <c r="L70" i="12"/>
  <c r="P70" i="12" s="1"/>
  <c r="L69" i="12"/>
  <c r="P69" i="12" s="1"/>
  <c r="L68" i="12"/>
  <c r="P68" i="12" s="1"/>
  <c r="L67" i="12"/>
  <c r="L72" i="12" s="1"/>
  <c r="N66" i="12"/>
  <c r="M66" i="12"/>
  <c r="K66" i="12"/>
  <c r="J66" i="12"/>
  <c r="L65" i="12"/>
  <c r="P65" i="12" s="1"/>
  <c r="L64" i="12"/>
  <c r="P64" i="12" s="1"/>
  <c r="P66" i="12" s="1"/>
  <c r="O63" i="12"/>
  <c r="N63" i="12"/>
  <c r="M63" i="12"/>
  <c r="K63" i="12"/>
  <c r="J63" i="12"/>
  <c r="P62" i="12"/>
  <c r="L62" i="12"/>
  <c r="P61" i="12"/>
  <c r="L61" i="12"/>
  <c r="P60" i="12"/>
  <c r="L60" i="12"/>
  <c r="P59" i="12"/>
  <c r="L59" i="12"/>
  <c r="P58" i="12"/>
  <c r="L58" i="12"/>
  <c r="P57" i="12"/>
  <c r="L57" i="12"/>
  <c r="P56" i="12"/>
  <c r="L56" i="12"/>
  <c r="P55" i="12"/>
  <c r="L55" i="12"/>
  <c r="P54" i="12"/>
  <c r="L54" i="12"/>
  <c r="P53" i="12"/>
  <c r="P63" i="12" s="1"/>
  <c r="L53" i="12"/>
  <c r="L63" i="12" s="1"/>
  <c r="N45" i="12"/>
  <c r="M45" i="12"/>
  <c r="K45" i="12"/>
  <c r="J45" i="12"/>
  <c r="P44" i="12"/>
  <c r="L44" i="12"/>
  <c r="P43" i="12"/>
  <c r="L43" i="12"/>
  <c r="P42" i="12"/>
  <c r="P45" i="12" s="1"/>
  <c r="L42" i="12"/>
  <c r="L45" i="12" s="1"/>
  <c r="N41" i="12"/>
  <c r="M41" i="12"/>
  <c r="K41" i="12"/>
  <c r="J41" i="12"/>
  <c r="P40" i="12"/>
  <c r="L40" i="12"/>
  <c r="P39" i="12"/>
  <c r="L39" i="12"/>
  <c r="P38" i="12"/>
  <c r="P41" i="12" s="1"/>
  <c r="L38" i="12"/>
  <c r="L41" i="12" s="1"/>
  <c r="N37" i="12"/>
  <c r="M37" i="12"/>
  <c r="K37" i="12"/>
  <c r="J37" i="12"/>
  <c r="P36" i="12"/>
  <c r="L36" i="12"/>
  <c r="P35" i="12"/>
  <c r="P37" i="12" s="1"/>
  <c r="L35" i="12"/>
  <c r="L37" i="12" s="1"/>
  <c r="N34" i="12"/>
  <c r="M34" i="12"/>
  <c r="K34" i="12"/>
  <c r="J34" i="12"/>
  <c r="P33" i="12"/>
  <c r="L33" i="12"/>
  <c r="P32" i="12"/>
  <c r="P34" i="12" s="1"/>
  <c r="L32" i="12"/>
  <c r="L34" i="12" s="1"/>
  <c r="N25" i="12"/>
  <c r="M25" i="12"/>
  <c r="K25" i="12"/>
  <c r="J25" i="12"/>
  <c r="P24" i="12"/>
  <c r="L24" i="12"/>
  <c r="L25" i="12" s="1"/>
  <c r="P23" i="12"/>
  <c r="P25" i="12" s="1"/>
  <c r="N22" i="12"/>
  <c r="M22" i="12"/>
  <c r="L22" i="12"/>
  <c r="J22" i="12"/>
  <c r="P21" i="12"/>
  <c r="P22" i="12" s="1"/>
  <c r="N20" i="12"/>
  <c r="M20" i="12"/>
  <c r="L20" i="12"/>
  <c r="J20" i="12"/>
  <c r="P19" i="12"/>
  <c r="L19" i="12"/>
  <c r="P18" i="12"/>
  <c r="P20" i="12" s="1"/>
  <c r="L18" i="12"/>
  <c r="N17" i="12"/>
  <c r="M17" i="12"/>
  <c r="K17" i="12"/>
  <c r="J17" i="12"/>
  <c r="P16" i="12"/>
  <c r="P17" i="12" s="1"/>
  <c r="L16" i="12"/>
  <c r="L17" i="12" s="1"/>
  <c r="P15" i="12"/>
  <c r="N15" i="12"/>
  <c r="M15" i="12"/>
  <c r="L15" i="12"/>
  <c r="J15" i="12"/>
  <c r="P14" i="12"/>
  <c r="P13" i="12"/>
  <c r="N13" i="12"/>
  <c r="N183" i="12" s="1"/>
  <c r="M13" i="12"/>
  <c r="M183" i="12" s="1"/>
  <c r="K13" i="12"/>
  <c r="J13" i="12"/>
  <c r="J183" i="12" s="1"/>
  <c r="P12" i="12"/>
  <c r="L12" i="12"/>
  <c r="P11" i="12"/>
  <c r="L11" i="12"/>
  <c r="P10" i="12"/>
  <c r="L10" i="12"/>
  <c r="P9" i="12"/>
  <c r="L9" i="12"/>
  <c r="L13" i="12" s="1"/>
  <c r="P205" i="11"/>
  <c r="L205" i="11"/>
  <c r="J205" i="11"/>
  <c r="N182" i="11"/>
  <c r="M182" i="11"/>
  <c r="J182" i="11"/>
  <c r="L181" i="11"/>
  <c r="P181" i="11" s="1"/>
  <c r="L180" i="11"/>
  <c r="P180" i="11" s="1"/>
  <c r="L179" i="11"/>
  <c r="P179" i="11" s="1"/>
  <c r="L178" i="11"/>
  <c r="P178" i="11" s="1"/>
  <c r="L177" i="11"/>
  <c r="P177" i="11" s="1"/>
  <c r="L176" i="11"/>
  <c r="P176" i="11" s="1"/>
  <c r="L175" i="11"/>
  <c r="N174" i="11"/>
  <c r="M174" i="11"/>
  <c r="K174" i="11"/>
  <c r="J174" i="11"/>
  <c r="L173" i="11"/>
  <c r="P173" i="11" s="1"/>
  <c r="L172" i="11"/>
  <c r="P172" i="11" s="1"/>
  <c r="P174" i="11" s="1"/>
  <c r="N171" i="11"/>
  <c r="M171" i="11"/>
  <c r="L171" i="11"/>
  <c r="J171" i="11"/>
  <c r="P170" i="11"/>
  <c r="P171" i="11" s="1"/>
  <c r="L170" i="11"/>
  <c r="N162" i="11"/>
  <c r="M162" i="11"/>
  <c r="K162" i="11"/>
  <c r="J162" i="11"/>
  <c r="P161" i="11"/>
  <c r="P162" i="11" s="1"/>
  <c r="L161" i="11"/>
  <c r="L162" i="11" s="1"/>
  <c r="P160" i="11"/>
  <c r="N160" i="11"/>
  <c r="M160" i="11"/>
  <c r="K160" i="11"/>
  <c r="J160" i="11"/>
  <c r="P159" i="11"/>
  <c r="L159" i="11"/>
  <c r="P158" i="11"/>
  <c r="L158" i="11"/>
  <c r="L160" i="11" s="1"/>
  <c r="N157" i="11"/>
  <c r="M157" i="11"/>
  <c r="K157" i="11"/>
  <c r="J157" i="11"/>
  <c r="P156" i="11"/>
  <c r="L156" i="11"/>
  <c r="P155" i="11"/>
  <c r="L155" i="11"/>
  <c r="P154" i="11"/>
  <c r="L154" i="11"/>
  <c r="P153" i="11"/>
  <c r="L153" i="11"/>
  <c r="P151" i="11"/>
  <c r="L151" i="11"/>
  <c r="P150" i="11"/>
  <c r="L150" i="11"/>
  <c r="P149" i="11"/>
  <c r="L149" i="11"/>
  <c r="P148" i="11"/>
  <c r="L148" i="11"/>
  <c r="P147" i="11"/>
  <c r="L147" i="11"/>
  <c r="P146" i="11"/>
  <c r="L146" i="11"/>
  <c r="P145" i="11"/>
  <c r="L145" i="11"/>
  <c r="P144" i="11"/>
  <c r="P157" i="11" s="1"/>
  <c r="L144" i="11"/>
  <c r="L157" i="11" s="1"/>
  <c r="N143" i="11"/>
  <c r="M143" i="11"/>
  <c r="J143" i="11"/>
  <c r="L142" i="11"/>
  <c r="N141" i="11"/>
  <c r="M141" i="11"/>
  <c r="L141" i="11"/>
  <c r="J141" i="11"/>
  <c r="P140" i="11"/>
  <c r="P141" i="11" s="1"/>
  <c r="L140" i="11"/>
  <c r="N131" i="11"/>
  <c r="M131" i="11"/>
  <c r="J131" i="11"/>
  <c r="L130" i="11"/>
  <c r="P130" i="11" s="1"/>
  <c r="L129" i="11"/>
  <c r="P129" i="11" s="1"/>
  <c r="L128" i="11"/>
  <c r="P128" i="11" s="1"/>
  <c r="L127" i="11"/>
  <c r="P127" i="11" s="1"/>
  <c r="L126" i="11"/>
  <c r="P126" i="11" s="1"/>
  <c r="L125" i="11"/>
  <c r="P125" i="11" s="1"/>
  <c r="L124" i="11"/>
  <c r="P124" i="11" s="1"/>
  <c r="L123" i="11"/>
  <c r="N122" i="11"/>
  <c r="M122" i="11"/>
  <c r="L122" i="11"/>
  <c r="K122" i="11"/>
  <c r="J122" i="11"/>
  <c r="L121" i="11"/>
  <c r="P120" i="11"/>
  <c r="L120" i="11"/>
  <c r="P119" i="11"/>
  <c r="L119" i="11"/>
  <c r="P118" i="11"/>
  <c r="L118" i="11"/>
  <c r="P117" i="11"/>
  <c r="L117" i="11"/>
  <c r="P116" i="11"/>
  <c r="L116" i="11"/>
  <c r="P115" i="11"/>
  <c r="L115" i="11"/>
  <c r="P114" i="11"/>
  <c r="L114" i="11"/>
  <c r="P113" i="11"/>
  <c r="L113" i="11"/>
  <c r="P112" i="11"/>
  <c r="L112" i="11"/>
  <c r="P111" i="11"/>
  <c r="L111" i="11"/>
  <c r="P110" i="11"/>
  <c r="L110" i="11"/>
  <c r="P109" i="11"/>
  <c r="P122" i="11" s="1"/>
  <c r="L109" i="11"/>
  <c r="N100" i="11"/>
  <c r="M100" i="11"/>
  <c r="J100" i="11"/>
  <c r="P99" i="11"/>
  <c r="P98" i="11"/>
  <c r="L98" i="11"/>
  <c r="P97" i="11"/>
  <c r="L97" i="11"/>
  <c r="P96" i="11"/>
  <c r="L95" i="11"/>
  <c r="N94" i="11"/>
  <c r="M94" i="11"/>
  <c r="K94" i="11"/>
  <c r="J94" i="11"/>
  <c r="L93" i="11"/>
  <c r="P93" i="11" s="1"/>
  <c r="L92" i="11"/>
  <c r="P92" i="11" s="1"/>
  <c r="L91" i="11"/>
  <c r="P91" i="11" s="1"/>
  <c r="L90" i="11"/>
  <c r="P90" i="11" s="1"/>
  <c r="L89" i="11"/>
  <c r="P89" i="11" s="1"/>
  <c r="N88" i="11"/>
  <c r="M88" i="11"/>
  <c r="L88" i="11"/>
  <c r="J88" i="11"/>
  <c r="P87" i="11"/>
  <c r="P88" i="11" s="1"/>
  <c r="L87" i="11"/>
  <c r="P86" i="11"/>
  <c r="N86" i="11"/>
  <c r="M86" i="11"/>
  <c r="K86" i="11"/>
  <c r="J86" i="11"/>
  <c r="P85" i="11"/>
  <c r="L85" i="11"/>
  <c r="P84" i="11"/>
  <c r="L84" i="11"/>
  <c r="P83" i="11"/>
  <c r="L83" i="11"/>
  <c r="P82" i="11"/>
  <c r="L82" i="11"/>
  <c r="P81" i="11"/>
  <c r="L81" i="11"/>
  <c r="L86" i="11" s="1"/>
  <c r="N72" i="11"/>
  <c r="M72" i="11"/>
  <c r="K72" i="11"/>
  <c r="K183" i="11" s="1"/>
  <c r="J72" i="11"/>
  <c r="P71" i="11"/>
  <c r="L70" i="11"/>
  <c r="P70" i="11" s="1"/>
  <c r="L69" i="11"/>
  <c r="P69" i="11" s="1"/>
  <c r="L68" i="11"/>
  <c r="P68" i="11" s="1"/>
  <c r="L67" i="11"/>
  <c r="N66" i="11"/>
  <c r="M66" i="11"/>
  <c r="K66" i="11"/>
  <c r="J66" i="11"/>
  <c r="L65" i="11"/>
  <c r="P65" i="11" s="1"/>
  <c r="L64" i="11"/>
  <c r="P64" i="11" s="1"/>
  <c r="N63" i="11"/>
  <c r="M63" i="11"/>
  <c r="K63" i="11"/>
  <c r="J63" i="11"/>
  <c r="L62" i="11"/>
  <c r="P62" i="11" s="1"/>
  <c r="L61" i="11"/>
  <c r="P61" i="11" s="1"/>
  <c r="L60" i="11"/>
  <c r="P60" i="11" s="1"/>
  <c r="L59" i="11"/>
  <c r="P59" i="11" s="1"/>
  <c r="L58" i="11"/>
  <c r="P58" i="11" s="1"/>
  <c r="L57" i="11"/>
  <c r="P57" i="11" s="1"/>
  <c r="L56" i="11"/>
  <c r="P56" i="11" s="1"/>
  <c r="L55" i="11"/>
  <c r="P55" i="11" s="1"/>
  <c r="L54" i="11"/>
  <c r="P54" i="11" s="1"/>
  <c r="L53" i="11"/>
  <c r="P53" i="11" s="1"/>
  <c r="P63" i="11" s="1"/>
  <c r="N45" i="11"/>
  <c r="M45" i="11"/>
  <c r="K45" i="11"/>
  <c r="J45" i="11"/>
  <c r="L44" i="11"/>
  <c r="P44" i="11" s="1"/>
  <c r="L43" i="11"/>
  <c r="P43" i="11" s="1"/>
  <c r="L42" i="11"/>
  <c r="P42" i="11" s="1"/>
  <c r="P45" i="11" s="1"/>
  <c r="N41" i="11"/>
  <c r="M41" i="11"/>
  <c r="K41" i="11"/>
  <c r="J41" i="11"/>
  <c r="L40" i="11"/>
  <c r="P40" i="11" s="1"/>
  <c r="L39" i="11"/>
  <c r="P39" i="11" s="1"/>
  <c r="L38" i="11"/>
  <c r="P38" i="11" s="1"/>
  <c r="P41" i="11" s="1"/>
  <c r="N37" i="11"/>
  <c r="M37" i="11"/>
  <c r="K37" i="11"/>
  <c r="J37" i="11"/>
  <c r="L36" i="11"/>
  <c r="P36" i="11" s="1"/>
  <c r="L35" i="11"/>
  <c r="P35" i="11" s="1"/>
  <c r="N34" i="11"/>
  <c r="M34" i="11"/>
  <c r="K34" i="11"/>
  <c r="J34" i="11"/>
  <c r="L33" i="11"/>
  <c r="P33" i="11" s="1"/>
  <c r="L32" i="11"/>
  <c r="P32" i="11" s="1"/>
  <c r="P34" i="11" s="1"/>
  <c r="N25" i="11"/>
  <c r="M25" i="11"/>
  <c r="K25" i="11"/>
  <c r="J25" i="11"/>
  <c r="L24" i="11"/>
  <c r="P24" i="11" s="1"/>
  <c r="P23" i="11"/>
  <c r="P22" i="11"/>
  <c r="N22" i="11"/>
  <c r="M22" i="11"/>
  <c r="L22" i="11"/>
  <c r="J22" i="11"/>
  <c r="P21" i="11"/>
  <c r="N20" i="11"/>
  <c r="M20" i="11"/>
  <c r="M183" i="11" s="1"/>
  <c r="J20" i="11"/>
  <c r="L19" i="11"/>
  <c r="P19" i="11" s="1"/>
  <c r="L18" i="11"/>
  <c r="N17" i="11"/>
  <c r="M17" i="11"/>
  <c r="L17" i="11"/>
  <c r="K17" i="11"/>
  <c r="J17" i="11"/>
  <c r="L16" i="11"/>
  <c r="P16" i="11" s="1"/>
  <c r="P17" i="11" s="1"/>
  <c r="N15" i="11"/>
  <c r="M15" i="11"/>
  <c r="L15" i="11"/>
  <c r="J15" i="11"/>
  <c r="P14" i="11"/>
  <c r="P15" i="11" s="1"/>
  <c r="N13" i="11"/>
  <c r="M13" i="11"/>
  <c r="K13" i="11"/>
  <c r="J13" i="11"/>
  <c r="L12" i="11"/>
  <c r="P12" i="11" s="1"/>
  <c r="L11" i="11"/>
  <c r="P11" i="11" s="1"/>
  <c r="P10" i="11"/>
  <c r="L10" i="11"/>
  <c r="P9" i="11"/>
  <c r="P13" i="11" s="1"/>
  <c r="L9" i="11"/>
  <c r="L13" i="11" s="1"/>
  <c r="L34" i="15" l="1"/>
  <c r="L86" i="15"/>
  <c r="L130" i="15"/>
  <c r="P123" i="15"/>
  <c r="P130" i="15" s="1"/>
  <c r="L173" i="15"/>
  <c r="P13" i="15"/>
  <c r="J182" i="15"/>
  <c r="L13" i="15"/>
  <c r="N182" i="15"/>
  <c r="L20" i="15"/>
  <c r="P18" i="15"/>
  <c r="P20" i="15" s="1"/>
  <c r="P25" i="15"/>
  <c r="L25" i="15"/>
  <c r="P37" i="15"/>
  <c r="L37" i="15"/>
  <c r="L41" i="15"/>
  <c r="L45" i="15"/>
  <c r="L63" i="15"/>
  <c r="K182" i="15"/>
  <c r="P86" i="15"/>
  <c r="L88" i="15"/>
  <c r="P87" i="15"/>
  <c r="P88" i="15" s="1"/>
  <c r="L142" i="15"/>
  <c r="P141" i="15"/>
  <c r="P142" i="15" s="1"/>
  <c r="L156" i="15"/>
  <c r="L181" i="15"/>
  <c r="P174" i="15"/>
  <c r="P181" i="15" s="1"/>
  <c r="L34" i="14"/>
  <c r="L63" i="14"/>
  <c r="L88" i="14"/>
  <c r="P87" i="14"/>
  <c r="P88" i="14" s="1"/>
  <c r="L174" i="14"/>
  <c r="P13" i="14"/>
  <c r="J183" i="14"/>
  <c r="L13" i="14"/>
  <c r="N183" i="14"/>
  <c r="L20" i="14"/>
  <c r="P18" i="14"/>
  <c r="P20" i="14" s="1"/>
  <c r="P25" i="14"/>
  <c r="L25" i="14"/>
  <c r="P37" i="14"/>
  <c r="L37" i="14"/>
  <c r="L41" i="14"/>
  <c r="L45" i="14"/>
  <c r="L86" i="14"/>
  <c r="L131" i="14"/>
  <c r="P123" i="14"/>
  <c r="P131" i="14" s="1"/>
  <c r="L143" i="14"/>
  <c r="P142" i="14"/>
  <c r="P143" i="14" s="1"/>
  <c r="L157" i="14"/>
  <c r="L182" i="14"/>
  <c r="P175" i="14"/>
  <c r="P182" i="14" s="1"/>
  <c r="L157" i="13"/>
  <c r="L14" i="13"/>
  <c r="L15" i="13" s="1"/>
  <c r="L18" i="13"/>
  <c r="L20" i="13" s="1"/>
  <c r="L24" i="13"/>
  <c r="L25" i="13" s="1"/>
  <c r="L35" i="13"/>
  <c r="L37" i="13" s="1"/>
  <c r="L42" i="13"/>
  <c r="L45" i="13" s="1"/>
  <c r="L64" i="13"/>
  <c r="L66" i="13" s="1"/>
  <c r="L70" i="13"/>
  <c r="L72" i="13" s="1"/>
  <c r="L81" i="13"/>
  <c r="L86" i="13" s="1"/>
  <c r="L87" i="13"/>
  <c r="L88" i="13" s="1"/>
  <c r="L97" i="13"/>
  <c r="L100" i="13" s="1"/>
  <c r="L109" i="13"/>
  <c r="L122" i="13" s="1"/>
  <c r="L142" i="13"/>
  <c r="L143" i="13" s="1"/>
  <c r="L161" i="13"/>
  <c r="L162" i="13" s="1"/>
  <c r="L172" i="13"/>
  <c r="L174" i="13" s="1"/>
  <c r="L201" i="13"/>
  <c r="L202" i="13" s="1"/>
  <c r="K183" i="12"/>
  <c r="P94" i="12"/>
  <c r="P174" i="12"/>
  <c r="L66" i="12"/>
  <c r="L183" i="12" s="1"/>
  <c r="L94" i="12"/>
  <c r="L157" i="12"/>
  <c r="L174" i="12"/>
  <c r="P67" i="12"/>
  <c r="P72" i="12" s="1"/>
  <c r="P183" i="12" s="1"/>
  <c r="P95" i="12"/>
  <c r="P100" i="12" s="1"/>
  <c r="P123" i="12"/>
  <c r="P131" i="12" s="1"/>
  <c r="P142" i="12"/>
  <c r="P143" i="12" s="1"/>
  <c r="P175" i="12"/>
  <c r="P182" i="12" s="1"/>
  <c r="L34" i="11"/>
  <c r="L63" i="11"/>
  <c r="L72" i="11"/>
  <c r="P67" i="11"/>
  <c r="P72" i="11" s="1"/>
  <c r="L94" i="11"/>
  <c r="L131" i="11"/>
  <c r="P123" i="11"/>
  <c r="P131" i="11" s="1"/>
  <c r="L143" i="11"/>
  <c r="P142" i="11"/>
  <c r="P143" i="11" s="1"/>
  <c r="L174" i="11"/>
  <c r="J183" i="11"/>
  <c r="N183" i="11"/>
  <c r="L20" i="11"/>
  <c r="P18" i="11"/>
  <c r="P20" i="11" s="1"/>
  <c r="P183" i="11" s="1"/>
  <c r="P25" i="11"/>
  <c r="L25" i="11"/>
  <c r="L183" i="11" s="1"/>
  <c r="P37" i="11"/>
  <c r="L37" i="11"/>
  <c r="L41" i="11"/>
  <c r="L45" i="11"/>
  <c r="P66" i="11"/>
  <c r="L66" i="11"/>
  <c r="P94" i="11"/>
  <c r="L100" i="11"/>
  <c r="P95" i="11"/>
  <c r="P100" i="11" s="1"/>
  <c r="L182" i="11"/>
  <c r="P175" i="11"/>
  <c r="P182" i="11" s="1"/>
  <c r="L182" i="15" l="1"/>
  <c r="P182" i="15"/>
  <c r="L183" i="14"/>
  <c r="P183" i="14"/>
  <c r="L183" i="13"/>
  <c r="P204" i="10" l="1"/>
  <c r="L204" i="10"/>
  <c r="J204" i="10"/>
  <c r="N182" i="10"/>
  <c r="M182" i="10"/>
  <c r="J182" i="10"/>
  <c r="L181" i="10"/>
  <c r="P181" i="10" s="1"/>
  <c r="L180" i="10"/>
  <c r="P180" i="10" s="1"/>
  <c r="L179" i="10"/>
  <c r="P179" i="10" s="1"/>
  <c r="L178" i="10"/>
  <c r="P178" i="10" s="1"/>
  <c r="L177" i="10"/>
  <c r="P177" i="10" s="1"/>
  <c r="L176" i="10"/>
  <c r="P176" i="10" s="1"/>
  <c r="L175" i="10"/>
  <c r="N174" i="10"/>
  <c r="M174" i="10"/>
  <c r="K174" i="10"/>
  <c r="J174" i="10"/>
  <c r="L173" i="10"/>
  <c r="P173" i="10" s="1"/>
  <c r="L172" i="10"/>
  <c r="P172" i="10" s="1"/>
  <c r="P174" i="10" s="1"/>
  <c r="N171" i="10"/>
  <c r="M171" i="10"/>
  <c r="L171" i="10"/>
  <c r="J171" i="10"/>
  <c r="P170" i="10"/>
  <c r="P171" i="10" s="1"/>
  <c r="L170" i="10"/>
  <c r="N162" i="10"/>
  <c r="M162" i="10"/>
  <c r="K162" i="10"/>
  <c r="J162" i="10"/>
  <c r="P161" i="10"/>
  <c r="P162" i="10" s="1"/>
  <c r="L161" i="10"/>
  <c r="L162" i="10" s="1"/>
  <c r="P160" i="10"/>
  <c r="N160" i="10"/>
  <c r="M160" i="10"/>
  <c r="K160" i="10"/>
  <c r="J160" i="10"/>
  <c r="P159" i="10"/>
  <c r="L159" i="10"/>
  <c r="P158" i="10"/>
  <c r="L158" i="10"/>
  <c r="L160" i="10" s="1"/>
  <c r="N157" i="10"/>
  <c r="M157" i="10"/>
  <c r="K157" i="10"/>
  <c r="J157" i="10"/>
  <c r="P156" i="10"/>
  <c r="L156" i="10"/>
  <c r="P155" i="10"/>
  <c r="L155" i="10"/>
  <c r="P154" i="10"/>
  <c r="L154" i="10"/>
  <c r="P153" i="10"/>
  <c r="L153" i="10"/>
  <c r="P151" i="10"/>
  <c r="L151" i="10"/>
  <c r="P150" i="10"/>
  <c r="L150" i="10"/>
  <c r="P149" i="10"/>
  <c r="L149" i="10"/>
  <c r="P148" i="10"/>
  <c r="L148" i="10"/>
  <c r="P147" i="10"/>
  <c r="L147" i="10"/>
  <c r="P146" i="10"/>
  <c r="L146" i="10"/>
  <c r="P145" i="10"/>
  <c r="L145" i="10"/>
  <c r="P144" i="10"/>
  <c r="P157" i="10" s="1"/>
  <c r="L144" i="10"/>
  <c r="L157" i="10" s="1"/>
  <c r="N143" i="10"/>
  <c r="M143" i="10"/>
  <c r="J143" i="10"/>
  <c r="L142" i="10"/>
  <c r="N141" i="10"/>
  <c r="M141" i="10"/>
  <c r="L141" i="10"/>
  <c r="J141" i="10"/>
  <c r="P140" i="10"/>
  <c r="P141" i="10" s="1"/>
  <c r="L140" i="10"/>
  <c r="N131" i="10"/>
  <c r="M131" i="10"/>
  <c r="J131" i="10"/>
  <c r="L130" i="10"/>
  <c r="P130" i="10" s="1"/>
  <c r="L129" i="10"/>
  <c r="P129" i="10" s="1"/>
  <c r="L128" i="10"/>
  <c r="P128" i="10" s="1"/>
  <c r="L127" i="10"/>
  <c r="P127" i="10" s="1"/>
  <c r="L126" i="10"/>
  <c r="P126" i="10" s="1"/>
  <c r="L125" i="10"/>
  <c r="P125" i="10" s="1"/>
  <c r="L124" i="10"/>
  <c r="P124" i="10" s="1"/>
  <c r="L123" i="10"/>
  <c r="N122" i="10"/>
  <c r="M122" i="10"/>
  <c r="L122" i="10"/>
  <c r="K122" i="10"/>
  <c r="J122" i="10"/>
  <c r="L121" i="10"/>
  <c r="P120" i="10"/>
  <c r="L120" i="10"/>
  <c r="P119" i="10"/>
  <c r="L119" i="10"/>
  <c r="P118" i="10"/>
  <c r="L118" i="10"/>
  <c r="P117" i="10"/>
  <c r="L117" i="10"/>
  <c r="P116" i="10"/>
  <c r="L116" i="10"/>
  <c r="P115" i="10"/>
  <c r="L115" i="10"/>
  <c r="P114" i="10"/>
  <c r="L114" i="10"/>
  <c r="P113" i="10"/>
  <c r="L113" i="10"/>
  <c r="P112" i="10"/>
  <c r="L112" i="10"/>
  <c r="P111" i="10"/>
  <c r="L111" i="10"/>
  <c r="P110" i="10"/>
  <c r="L110" i="10"/>
  <c r="P109" i="10"/>
  <c r="P122" i="10" s="1"/>
  <c r="L109" i="10"/>
  <c r="N100" i="10"/>
  <c r="M100" i="10"/>
  <c r="J100" i="10"/>
  <c r="L99" i="10"/>
  <c r="P99" i="10" s="1"/>
  <c r="L98" i="10"/>
  <c r="P98" i="10" s="1"/>
  <c r="L97" i="10"/>
  <c r="P97" i="10" s="1"/>
  <c r="P96" i="10"/>
  <c r="P95" i="10"/>
  <c r="P100" i="10" s="1"/>
  <c r="L95" i="10"/>
  <c r="L100" i="10" s="1"/>
  <c r="N94" i="10"/>
  <c r="M94" i="10"/>
  <c r="K94" i="10"/>
  <c r="J94" i="10"/>
  <c r="P93" i="10"/>
  <c r="L93" i="10"/>
  <c r="P92" i="10"/>
  <c r="L92" i="10"/>
  <c r="P91" i="10"/>
  <c r="L91" i="10"/>
  <c r="P90" i="10"/>
  <c r="L90" i="10"/>
  <c r="P89" i="10"/>
  <c r="P94" i="10" s="1"/>
  <c r="L89" i="10"/>
  <c r="L94" i="10" s="1"/>
  <c r="N88" i="10"/>
  <c r="M88" i="10"/>
  <c r="J88" i="10"/>
  <c r="L87" i="10"/>
  <c r="N86" i="10"/>
  <c r="M86" i="10"/>
  <c r="K86" i="10"/>
  <c r="J86" i="10"/>
  <c r="L85" i="10"/>
  <c r="P85" i="10" s="1"/>
  <c r="L84" i="10"/>
  <c r="P84" i="10" s="1"/>
  <c r="L83" i="10"/>
  <c r="P83" i="10" s="1"/>
  <c r="L82" i="10"/>
  <c r="P82" i="10" s="1"/>
  <c r="L81" i="10"/>
  <c r="P81" i="10" s="1"/>
  <c r="P86" i="10" s="1"/>
  <c r="N72" i="10"/>
  <c r="M72" i="10"/>
  <c r="K72" i="10"/>
  <c r="J72" i="10"/>
  <c r="L71" i="10"/>
  <c r="P71" i="10" s="1"/>
  <c r="L70" i="10"/>
  <c r="P70" i="10" s="1"/>
  <c r="L69" i="10"/>
  <c r="P69" i="10" s="1"/>
  <c r="L68" i="10"/>
  <c r="P68" i="10" s="1"/>
  <c r="L67" i="10"/>
  <c r="P67" i="10" s="1"/>
  <c r="P72" i="10" s="1"/>
  <c r="N66" i="10"/>
  <c r="M66" i="10"/>
  <c r="K66" i="10"/>
  <c r="J66" i="10"/>
  <c r="L65" i="10"/>
  <c r="P65" i="10" s="1"/>
  <c r="L64" i="10"/>
  <c r="P64" i="10" s="1"/>
  <c r="N63" i="10"/>
  <c r="M63" i="10"/>
  <c r="K63" i="10"/>
  <c r="J63" i="10"/>
  <c r="L62" i="10"/>
  <c r="P62" i="10" s="1"/>
  <c r="L61" i="10"/>
  <c r="P61" i="10" s="1"/>
  <c r="L60" i="10"/>
  <c r="P60" i="10" s="1"/>
  <c r="L59" i="10"/>
  <c r="P59" i="10" s="1"/>
  <c r="L58" i="10"/>
  <c r="P58" i="10" s="1"/>
  <c r="L57" i="10"/>
  <c r="P57" i="10" s="1"/>
  <c r="L56" i="10"/>
  <c r="P56" i="10" s="1"/>
  <c r="L55" i="10"/>
  <c r="P55" i="10" s="1"/>
  <c r="L54" i="10"/>
  <c r="P54" i="10" s="1"/>
  <c r="L53" i="10"/>
  <c r="P53" i="10" s="1"/>
  <c r="P63" i="10" s="1"/>
  <c r="N45" i="10"/>
  <c r="M45" i="10"/>
  <c r="K45" i="10"/>
  <c r="J45" i="10"/>
  <c r="L44" i="10"/>
  <c r="P44" i="10" s="1"/>
  <c r="L43" i="10"/>
  <c r="P43" i="10" s="1"/>
  <c r="L42" i="10"/>
  <c r="P42" i="10" s="1"/>
  <c r="P45" i="10" s="1"/>
  <c r="N41" i="10"/>
  <c r="M41" i="10"/>
  <c r="K41" i="10"/>
  <c r="J41" i="10"/>
  <c r="L40" i="10"/>
  <c r="P40" i="10" s="1"/>
  <c r="L39" i="10"/>
  <c r="P39" i="10" s="1"/>
  <c r="L38" i="10"/>
  <c r="P38" i="10" s="1"/>
  <c r="P41" i="10" s="1"/>
  <c r="N37" i="10"/>
  <c r="M37" i="10"/>
  <c r="K37" i="10"/>
  <c r="J37" i="10"/>
  <c r="L36" i="10"/>
  <c r="P36" i="10" s="1"/>
  <c r="L35" i="10"/>
  <c r="P35" i="10" s="1"/>
  <c r="N34" i="10"/>
  <c r="M34" i="10"/>
  <c r="K34" i="10"/>
  <c r="J34" i="10"/>
  <c r="L33" i="10"/>
  <c r="P33" i="10" s="1"/>
  <c r="L32" i="10"/>
  <c r="P32" i="10" s="1"/>
  <c r="P34" i="10" s="1"/>
  <c r="N25" i="10"/>
  <c r="M25" i="10"/>
  <c r="K25" i="10"/>
  <c r="J25" i="10"/>
  <c r="L24" i="10"/>
  <c r="P24" i="10" s="1"/>
  <c r="P23" i="10"/>
  <c r="P22" i="10"/>
  <c r="N22" i="10"/>
  <c r="M22" i="10"/>
  <c r="L22" i="10"/>
  <c r="J22" i="10"/>
  <c r="P21" i="10"/>
  <c r="N20" i="10"/>
  <c r="M20" i="10"/>
  <c r="J20" i="10"/>
  <c r="L19" i="10"/>
  <c r="P19" i="10" s="1"/>
  <c r="L18" i="10"/>
  <c r="N17" i="10"/>
  <c r="M17" i="10"/>
  <c r="L17" i="10"/>
  <c r="K17" i="10"/>
  <c r="J17" i="10"/>
  <c r="L16" i="10"/>
  <c r="P16" i="10" s="1"/>
  <c r="P17" i="10" s="1"/>
  <c r="P15" i="10"/>
  <c r="N15" i="10"/>
  <c r="M15" i="10"/>
  <c r="L15" i="10"/>
  <c r="J15" i="10"/>
  <c r="P14" i="10"/>
  <c r="N13" i="10"/>
  <c r="M13" i="10"/>
  <c r="M183" i="10" s="1"/>
  <c r="K13" i="10"/>
  <c r="K183" i="10" s="1"/>
  <c r="J13" i="10"/>
  <c r="P12" i="10"/>
  <c r="L12" i="10"/>
  <c r="P11" i="10"/>
  <c r="L11" i="10"/>
  <c r="P10" i="10"/>
  <c r="L10" i="10"/>
  <c r="P9" i="10"/>
  <c r="P13" i="10" s="1"/>
  <c r="L9" i="10"/>
  <c r="L13" i="10" s="1"/>
  <c r="P204" i="9"/>
  <c r="L204" i="9"/>
  <c r="J204" i="9"/>
  <c r="N182" i="9"/>
  <c r="M182" i="9"/>
  <c r="J182" i="9"/>
  <c r="L181" i="9"/>
  <c r="P181" i="9" s="1"/>
  <c r="L180" i="9"/>
  <c r="P180" i="9" s="1"/>
  <c r="L179" i="9"/>
  <c r="P179" i="9" s="1"/>
  <c r="L178" i="9"/>
  <c r="P178" i="9" s="1"/>
  <c r="L177" i="9"/>
  <c r="P177" i="9" s="1"/>
  <c r="L176" i="9"/>
  <c r="P176" i="9" s="1"/>
  <c r="L175" i="9"/>
  <c r="N174" i="9"/>
  <c r="M174" i="9"/>
  <c r="K174" i="9"/>
  <c r="J174" i="9"/>
  <c r="L173" i="9"/>
  <c r="P173" i="9" s="1"/>
  <c r="L172" i="9"/>
  <c r="P172" i="9" s="1"/>
  <c r="P174" i="9" s="1"/>
  <c r="N171" i="9"/>
  <c r="M171" i="9"/>
  <c r="L171" i="9"/>
  <c r="J171" i="9"/>
  <c r="P170" i="9"/>
  <c r="P171" i="9" s="1"/>
  <c r="L170" i="9"/>
  <c r="N162" i="9"/>
  <c r="M162" i="9"/>
  <c r="K162" i="9"/>
  <c r="J162" i="9"/>
  <c r="P161" i="9"/>
  <c r="P162" i="9" s="1"/>
  <c r="L161" i="9"/>
  <c r="L162" i="9" s="1"/>
  <c r="N160" i="9"/>
  <c r="M160" i="9"/>
  <c r="K160" i="9"/>
  <c r="J160" i="9"/>
  <c r="P159" i="9"/>
  <c r="L159" i="9"/>
  <c r="P158" i="9"/>
  <c r="P160" i="9" s="1"/>
  <c r="L158" i="9"/>
  <c r="L160" i="9" s="1"/>
  <c r="N157" i="9"/>
  <c r="M157" i="9"/>
  <c r="K157" i="9"/>
  <c r="J157" i="9"/>
  <c r="P156" i="9"/>
  <c r="L156" i="9"/>
  <c r="P155" i="9"/>
  <c r="L155" i="9"/>
  <c r="P154" i="9"/>
  <c r="L154" i="9"/>
  <c r="P153" i="9"/>
  <c r="L153" i="9"/>
  <c r="P151" i="9"/>
  <c r="L151" i="9"/>
  <c r="P150" i="9"/>
  <c r="L150" i="9"/>
  <c r="P149" i="9"/>
  <c r="L149" i="9"/>
  <c r="P148" i="9"/>
  <c r="L148" i="9"/>
  <c r="P147" i="9"/>
  <c r="L147" i="9"/>
  <c r="P146" i="9"/>
  <c r="L146" i="9"/>
  <c r="P145" i="9"/>
  <c r="L145" i="9"/>
  <c r="P144" i="9"/>
  <c r="P157" i="9" s="1"/>
  <c r="L144" i="9"/>
  <c r="L157" i="9" s="1"/>
  <c r="N143" i="9"/>
  <c r="M143" i="9"/>
  <c r="J143" i="9"/>
  <c r="L142" i="9"/>
  <c r="N141" i="9"/>
  <c r="M141" i="9"/>
  <c r="L141" i="9"/>
  <c r="J141" i="9"/>
  <c r="P140" i="9"/>
  <c r="P141" i="9" s="1"/>
  <c r="L140" i="9"/>
  <c r="N131" i="9"/>
  <c r="M131" i="9"/>
  <c r="J131" i="9"/>
  <c r="L130" i="9"/>
  <c r="P130" i="9" s="1"/>
  <c r="L129" i="9"/>
  <c r="P129" i="9" s="1"/>
  <c r="L128" i="9"/>
  <c r="P128" i="9" s="1"/>
  <c r="L127" i="9"/>
  <c r="P127" i="9" s="1"/>
  <c r="L126" i="9"/>
  <c r="P126" i="9" s="1"/>
  <c r="L125" i="9"/>
  <c r="P125" i="9" s="1"/>
  <c r="L124" i="9"/>
  <c r="P124" i="9" s="1"/>
  <c r="L123" i="9"/>
  <c r="N122" i="9"/>
  <c r="M122" i="9"/>
  <c r="L122" i="9"/>
  <c r="K122" i="9"/>
  <c r="J122" i="9"/>
  <c r="L121" i="9"/>
  <c r="P120" i="9"/>
  <c r="L120" i="9"/>
  <c r="P119" i="9"/>
  <c r="L119" i="9"/>
  <c r="P118" i="9"/>
  <c r="L118" i="9"/>
  <c r="P117" i="9"/>
  <c r="L117" i="9"/>
  <c r="P116" i="9"/>
  <c r="L116" i="9"/>
  <c r="P115" i="9"/>
  <c r="L115" i="9"/>
  <c r="P114" i="9"/>
  <c r="L114" i="9"/>
  <c r="P113" i="9"/>
  <c r="L113" i="9"/>
  <c r="P112" i="9"/>
  <c r="L112" i="9"/>
  <c r="P111" i="9"/>
  <c r="L111" i="9"/>
  <c r="P110" i="9"/>
  <c r="L110" i="9"/>
  <c r="P109" i="9"/>
  <c r="P122" i="9" s="1"/>
  <c r="L109" i="9"/>
  <c r="N100" i="9"/>
  <c r="M100" i="9"/>
  <c r="J100" i="9"/>
  <c r="L99" i="9"/>
  <c r="P99" i="9" s="1"/>
  <c r="L98" i="9"/>
  <c r="P98" i="9" s="1"/>
  <c r="L97" i="9"/>
  <c r="P97" i="9" s="1"/>
  <c r="P96" i="9"/>
  <c r="P95" i="9"/>
  <c r="P100" i="9" s="1"/>
  <c r="L95" i="9"/>
  <c r="P94" i="9"/>
  <c r="N94" i="9"/>
  <c r="M94" i="9"/>
  <c r="K94" i="9"/>
  <c r="J94" i="9"/>
  <c r="P93" i="9"/>
  <c r="L93" i="9"/>
  <c r="P92" i="9"/>
  <c r="L92" i="9"/>
  <c r="P91" i="9"/>
  <c r="L91" i="9"/>
  <c r="P90" i="9"/>
  <c r="L90" i="9"/>
  <c r="P89" i="9"/>
  <c r="L89" i="9"/>
  <c r="L94" i="9" s="1"/>
  <c r="N88" i="9"/>
  <c r="M88" i="9"/>
  <c r="J88" i="9"/>
  <c r="L87" i="9"/>
  <c r="N86" i="9"/>
  <c r="M86" i="9"/>
  <c r="K86" i="9"/>
  <c r="J86" i="9"/>
  <c r="L85" i="9"/>
  <c r="P85" i="9" s="1"/>
  <c r="L84" i="9"/>
  <c r="P84" i="9" s="1"/>
  <c r="L83" i="9"/>
  <c r="P83" i="9" s="1"/>
  <c r="L82" i="9"/>
  <c r="P82" i="9" s="1"/>
  <c r="L81" i="9"/>
  <c r="P81" i="9" s="1"/>
  <c r="N72" i="9"/>
  <c r="M72" i="9"/>
  <c r="K72" i="9"/>
  <c r="J72" i="9"/>
  <c r="L71" i="9"/>
  <c r="P71" i="9" s="1"/>
  <c r="L70" i="9"/>
  <c r="P70" i="9" s="1"/>
  <c r="L69" i="9"/>
  <c r="P69" i="9" s="1"/>
  <c r="L68" i="9"/>
  <c r="P68" i="9" s="1"/>
  <c r="L67" i="9"/>
  <c r="P67" i="9" s="1"/>
  <c r="N66" i="9"/>
  <c r="M66" i="9"/>
  <c r="K66" i="9"/>
  <c r="J66" i="9"/>
  <c r="L65" i="9"/>
  <c r="P65" i="9" s="1"/>
  <c r="L64" i="9"/>
  <c r="P64" i="9" s="1"/>
  <c r="P66" i="9" s="1"/>
  <c r="N63" i="9"/>
  <c r="M63" i="9"/>
  <c r="K63" i="9"/>
  <c r="J63" i="9"/>
  <c r="L62" i="9"/>
  <c r="P62" i="9" s="1"/>
  <c r="L61" i="9"/>
  <c r="P61" i="9" s="1"/>
  <c r="L60" i="9"/>
  <c r="P60" i="9" s="1"/>
  <c r="L59" i="9"/>
  <c r="P59" i="9" s="1"/>
  <c r="L58" i="9"/>
  <c r="P58" i="9" s="1"/>
  <c r="L57" i="9"/>
  <c r="P57" i="9" s="1"/>
  <c r="L56" i="9"/>
  <c r="P56" i="9" s="1"/>
  <c r="L55" i="9"/>
  <c r="P55" i="9" s="1"/>
  <c r="L54" i="9"/>
  <c r="P54" i="9" s="1"/>
  <c r="L53" i="9"/>
  <c r="P53" i="9" s="1"/>
  <c r="P63" i="9" s="1"/>
  <c r="N45" i="9"/>
  <c r="M45" i="9"/>
  <c r="K45" i="9"/>
  <c r="J45" i="9"/>
  <c r="L44" i="9"/>
  <c r="P44" i="9" s="1"/>
  <c r="L43" i="9"/>
  <c r="P43" i="9" s="1"/>
  <c r="L42" i="9"/>
  <c r="P42" i="9" s="1"/>
  <c r="P45" i="9" s="1"/>
  <c r="N41" i="9"/>
  <c r="M41" i="9"/>
  <c r="K41" i="9"/>
  <c r="J41" i="9"/>
  <c r="L40" i="9"/>
  <c r="P40" i="9" s="1"/>
  <c r="L39" i="9"/>
  <c r="P39" i="9" s="1"/>
  <c r="L38" i="9"/>
  <c r="P38" i="9" s="1"/>
  <c r="P41" i="9" s="1"/>
  <c r="N37" i="9"/>
  <c r="M37" i="9"/>
  <c r="K37" i="9"/>
  <c r="J37" i="9"/>
  <c r="L36" i="9"/>
  <c r="P36" i="9" s="1"/>
  <c r="L35" i="9"/>
  <c r="P35" i="9" s="1"/>
  <c r="P37" i="9" s="1"/>
  <c r="N34" i="9"/>
  <c r="M34" i="9"/>
  <c r="K34" i="9"/>
  <c r="J34" i="9"/>
  <c r="L33" i="9"/>
  <c r="P33" i="9" s="1"/>
  <c r="L32" i="9"/>
  <c r="P32" i="9" s="1"/>
  <c r="P34" i="9" s="1"/>
  <c r="N25" i="9"/>
  <c r="M25" i="9"/>
  <c r="K25" i="9"/>
  <c r="J25" i="9"/>
  <c r="L24" i="9"/>
  <c r="P24" i="9" s="1"/>
  <c r="P23" i="9"/>
  <c r="P22" i="9"/>
  <c r="N22" i="9"/>
  <c r="M22" i="9"/>
  <c r="L22" i="9"/>
  <c r="J22" i="9"/>
  <c r="P21" i="9"/>
  <c r="N20" i="9"/>
  <c r="M20" i="9"/>
  <c r="J20" i="9"/>
  <c r="L19" i="9"/>
  <c r="P19" i="9" s="1"/>
  <c r="L18" i="9"/>
  <c r="N17" i="9"/>
  <c r="M17" i="9"/>
  <c r="L17" i="9"/>
  <c r="K17" i="9"/>
  <c r="J17" i="9"/>
  <c r="L16" i="9"/>
  <c r="P16" i="9" s="1"/>
  <c r="P17" i="9" s="1"/>
  <c r="N15" i="9"/>
  <c r="M15" i="9"/>
  <c r="L15" i="9"/>
  <c r="J15" i="9"/>
  <c r="P14" i="9"/>
  <c r="P15" i="9" s="1"/>
  <c r="N13" i="9"/>
  <c r="N183" i="9" s="1"/>
  <c r="M13" i="9"/>
  <c r="M183" i="9" s="1"/>
  <c r="K13" i="9"/>
  <c r="K183" i="9" s="1"/>
  <c r="J13" i="9"/>
  <c r="J183" i="9" s="1"/>
  <c r="L12" i="9"/>
  <c r="P12" i="9" s="1"/>
  <c r="L11" i="9"/>
  <c r="P11" i="9" s="1"/>
  <c r="L10" i="9"/>
  <c r="P10" i="9" s="1"/>
  <c r="L9" i="9"/>
  <c r="L13" i="9" s="1"/>
  <c r="L34" i="10" l="1"/>
  <c r="L63" i="10"/>
  <c r="L88" i="10"/>
  <c r="P87" i="10"/>
  <c r="P88" i="10" s="1"/>
  <c r="L131" i="10"/>
  <c r="P123" i="10"/>
  <c r="P131" i="10" s="1"/>
  <c r="L143" i="10"/>
  <c r="P142" i="10"/>
  <c r="P143" i="10" s="1"/>
  <c r="L174" i="10"/>
  <c r="J183" i="10"/>
  <c r="N183" i="10"/>
  <c r="L20" i="10"/>
  <c r="L183" i="10" s="1"/>
  <c r="P18" i="10"/>
  <c r="P20" i="10" s="1"/>
  <c r="P183" i="10" s="1"/>
  <c r="P25" i="10"/>
  <c r="L25" i="10"/>
  <c r="P37" i="10"/>
  <c r="L37" i="10"/>
  <c r="L41" i="10"/>
  <c r="L45" i="10"/>
  <c r="P66" i="10"/>
  <c r="L66" i="10"/>
  <c r="L72" i="10"/>
  <c r="L86" i="10"/>
  <c r="L182" i="10"/>
  <c r="P175" i="10"/>
  <c r="P182" i="10" s="1"/>
  <c r="P9" i="9"/>
  <c r="P13" i="9" s="1"/>
  <c r="L34" i="9"/>
  <c r="L63" i="9"/>
  <c r="P72" i="9"/>
  <c r="P86" i="9"/>
  <c r="L88" i="9"/>
  <c r="P87" i="9"/>
  <c r="P88" i="9" s="1"/>
  <c r="L100" i="9"/>
  <c r="L131" i="9"/>
  <c r="P123" i="9"/>
  <c r="P131" i="9" s="1"/>
  <c r="L143" i="9"/>
  <c r="P142" i="9"/>
  <c r="P143" i="9" s="1"/>
  <c r="L174" i="9"/>
  <c r="L20" i="9"/>
  <c r="L183" i="9" s="1"/>
  <c r="P18" i="9"/>
  <c r="P20" i="9" s="1"/>
  <c r="P25" i="9"/>
  <c r="L25" i="9"/>
  <c r="L37" i="9"/>
  <c r="L41" i="9"/>
  <c r="L45" i="9"/>
  <c r="L66" i="9"/>
  <c r="L72" i="9"/>
  <c r="L86" i="9"/>
  <c r="L182" i="9"/>
  <c r="P175" i="9"/>
  <c r="P182" i="9" s="1"/>
  <c r="P183" i="9" l="1"/>
  <c r="N182" i="8" l="1"/>
  <c r="M182" i="8"/>
  <c r="L182" i="8"/>
  <c r="J182" i="8"/>
  <c r="P181" i="8"/>
  <c r="L181" i="8"/>
  <c r="P180" i="8"/>
  <c r="L180" i="8"/>
  <c r="P179" i="8"/>
  <c r="L179" i="8"/>
  <c r="P178" i="8"/>
  <c r="L178" i="8"/>
  <c r="P177" i="8"/>
  <c r="L177" i="8"/>
  <c r="P176" i="8"/>
  <c r="L176" i="8"/>
  <c r="P175" i="8"/>
  <c r="P182" i="8" s="1"/>
  <c r="L175" i="8"/>
  <c r="N174" i="8"/>
  <c r="M174" i="8"/>
  <c r="K174" i="8"/>
  <c r="J174" i="8"/>
  <c r="P173" i="8"/>
  <c r="L173" i="8"/>
  <c r="P172" i="8"/>
  <c r="P174" i="8" s="1"/>
  <c r="L172" i="8"/>
  <c r="L174" i="8" s="1"/>
  <c r="N171" i="8"/>
  <c r="M171" i="8"/>
  <c r="J171" i="8"/>
  <c r="L170" i="8"/>
  <c r="L171" i="8" s="1"/>
  <c r="N162" i="8"/>
  <c r="M162" i="8"/>
  <c r="K162" i="8"/>
  <c r="J162" i="8"/>
  <c r="L161" i="8"/>
  <c r="P161" i="8" s="1"/>
  <c r="P162" i="8" s="1"/>
  <c r="N160" i="8"/>
  <c r="M160" i="8"/>
  <c r="K160" i="8"/>
  <c r="J160" i="8"/>
  <c r="L159" i="8"/>
  <c r="P159" i="8" s="1"/>
  <c r="L158" i="8"/>
  <c r="P158" i="8" s="1"/>
  <c r="N157" i="8"/>
  <c r="M157" i="8"/>
  <c r="K157" i="8"/>
  <c r="J157" i="8"/>
  <c r="L156" i="8"/>
  <c r="P156" i="8" s="1"/>
  <c r="L155" i="8"/>
  <c r="P155" i="8" s="1"/>
  <c r="L154" i="8"/>
  <c r="P154" i="8" s="1"/>
  <c r="L153" i="8"/>
  <c r="P153" i="8" s="1"/>
  <c r="L151" i="8"/>
  <c r="P151" i="8" s="1"/>
  <c r="L150" i="8"/>
  <c r="P150" i="8" s="1"/>
  <c r="L149" i="8"/>
  <c r="P149" i="8" s="1"/>
  <c r="L148" i="8"/>
  <c r="P148" i="8" s="1"/>
  <c r="L147" i="8"/>
  <c r="P147" i="8" s="1"/>
  <c r="L146" i="8"/>
  <c r="P146" i="8" s="1"/>
  <c r="L145" i="8"/>
  <c r="P145" i="8" s="1"/>
  <c r="L144" i="8"/>
  <c r="P144" i="8" s="1"/>
  <c r="N143" i="8"/>
  <c r="M143" i="8"/>
  <c r="L143" i="8"/>
  <c r="J143" i="8"/>
  <c r="P142" i="8"/>
  <c r="P143" i="8" s="1"/>
  <c r="L142" i="8"/>
  <c r="N141" i="8"/>
  <c r="M141" i="8"/>
  <c r="J141" i="8"/>
  <c r="L140" i="8"/>
  <c r="L141" i="8" s="1"/>
  <c r="N131" i="8"/>
  <c r="M131" i="8"/>
  <c r="L131" i="8"/>
  <c r="J131" i="8"/>
  <c r="P130" i="8"/>
  <c r="L130" i="8"/>
  <c r="P129" i="8"/>
  <c r="L129" i="8"/>
  <c r="P128" i="8"/>
  <c r="L128" i="8"/>
  <c r="P127" i="8"/>
  <c r="L127" i="8"/>
  <c r="P126" i="8"/>
  <c r="L126" i="8"/>
  <c r="P125" i="8"/>
  <c r="L125" i="8"/>
  <c r="P124" i="8"/>
  <c r="L124" i="8"/>
  <c r="P123" i="8"/>
  <c r="P131" i="8" s="1"/>
  <c r="L123" i="8"/>
  <c r="N122" i="8"/>
  <c r="M122" i="8"/>
  <c r="K122" i="8"/>
  <c r="J122" i="8"/>
  <c r="L121" i="8"/>
  <c r="L120" i="8"/>
  <c r="P120" i="8" s="1"/>
  <c r="L119" i="8"/>
  <c r="P119" i="8" s="1"/>
  <c r="L118" i="8"/>
  <c r="P118" i="8" s="1"/>
  <c r="L117" i="8"/>
  <c r="P117" i="8" s="1"/>
  <c r="L116" i="8"/>
  <c r="P116" i="8" s="1"/>
  <c r="L115" i="8"/>
  <c r="P115" i="8" s="1"/>
  <c r="L114" i="8"/>
  <c r="P114" i="8" s="1"/>
  <c r="L113" i="8"/>
  <c r="P113" i="8" s="1"/>
  <c r="L112" i="8"/>
  <c r="P112" i="8" s="1"/>
  <c r="L111" i="8"/>
  <c r="P111" i="8" s="1"/>
  <c r="L110" i="8"/>
  <c r="P110" i="8" s="1"/>
  <c r="L109" i="8"/>
  <c r="L122" i="8" s="1"/>
  <c r="N100" i="8"/>
  <c r="M100" i="8"/>
  <c r="J100" i="8"/>
  <c r="P99" i="8"/>
  <c r="L99" i="8"/>
  <c r="P98" i="8"/>
  <c r="L98" i="8"/>
  <c r="P97" i="8"/>
  <c r="L97" i="8"/>
  <c r="P96" i="8"/>
  <c r="L95" i="8"/>
  <c r="P95" i="8" s="1"/>
  <c r="P100" i="8" s="1"/>
  <c r="N94" i="8"/>
  <c r="M94" i="8"/>
  <c r="K94" i="8"/>
  <c r="J94" i="8"/>
  <c r="L93" i="8"/>
  <c r="P93" i="8" s="1"/>
  <c r="L92" i="8"/>
  <c r="P92" i="8" s="1"/>
  <c r="L91" i="8"/>
  <c r="P91" i="8" s="1"/>
  <c r="L90" i="8"/>
  <c r="P90" i="8" s="1"/>
  <c r="L89" i="8"/>
  <c r="P89" i="8" s="1"/>
  <c r="P94" i="8" s="1"/>
  <c r="N88" i="8"/>
  <c r="M88" i="8"/>
  <c r="L88" i="8"/>
  <c r="J88" i="8"/>
  <c r="P87" i="8"/>
  <c r="P88" i="8" s="1"/>
  <c r="L87" i="8"/>
  <c r="N86" i="8"/>
  <c r="M86" i="8"/>
  <c r="K86" i="8"/>
  <c r="J86" i="8"/>
  <c r="P85" i="8"/>
  <c r="L85" i="8"/>
  <c r="P84" i="8"/>
  <c r="L84" i="8"/>
  <c r="P83" i="8"/>
  <c r="L83" i="8"/>
  <c r="P82" i="8"/>
  <c r="L82" i="8"/>
  <c r="P81" i="8"/>
  <c r="P86" i="8" s="1"/>
  <c r="L81" i="8"/>
  <c r="L86" i="8" s="1"/>
  <c r="N72" i="8"/>
  <c r="M72" i="8"/>
  <c r="K72" i="8"/>
  <c r="J72" i="8"/>
  <c r="P71" i="8"/>
  <c r="L71" i="8"/>
  <c r="P70" i="8"/>
  <c r="L70" i="8"/>
  <c r="P69" i="8"/>
  <c r="L69" i="8"/>
  <c r="P68" i="8"/>
  <c r="L68" i="8"/>
  <c r="P67" i="8"/>
  <c r="P72" i="8" s="1"/>
  <c r="L67" i="8"/>
  <c r="L72" i="8" s="1"/>
  <c r="N66" i="8"/>
  <c r="M66" i="8"/>
  <c r="K66" i="8"/>
  <c r="J66" i="8"/>
  <c r="P65" i="8"/>
  <c r="L65" i="8"/>
  <c r="P64" i="8"/>
  <c r="P66" i="8" s="1"/>
  <c r="L64" i="8"/>
  <c r="L66" i="8" s="1"/>
  <c r="N63" i="8"/>
  <c r="M63" i="8"/>
  <c r="K63" i="8"/>
  <c r="J63" i="8"/>
  <c r="P62" i="8"/>
  <c r="L62" i="8"/>
  <c r="P61" i="8"/>
  <c r="L61" i="8"/>
  <c r="P60" i="8"/>
  <c r="L60" i="8"/>
  <c r="P59" i="8"/>
  <c r="L59" i="8"/>
  <c r="P58" i="8"/>
  <c r="L58" i="8"/>
  <c r="P57" i="8"/>
  <c r="L57" i="8"/>
  <c r="P56" i="8"/>
  <c r="L56" i="8"/>
  <c r="P55" i="8"/>
  <c r="L55" i="8"/>
  <c r="P54" i="8"/>
  <c r="L54" i="8"/>
  <c r="P53" i="8"/>
  <c r="P63" i="8" s="1"/>
  <c r="L53" i="8"/>
  <c r="L63" i="8" s="1"/>
  <c r="N45" i="8"/>
  <c r="M45" i="8"/>
  <c r="K45" i="8"/>
  <c r="J45" i="8"/>
  <c r="P44" i="8"/>
  <c r="L44" i="8"/>
  <c r="P43" i="8"/>
  <c r="L43" i="8"/>
  <c r="P42" i="8"/>
  <c r="P45" i="8" s="1"/>
  <c r="L42" i="8"/>
  <c r="L45" i="8" s="1"/>
  <c r="N41" i="8"/>
  <c r="M41" i="8"/>
  <c r="K41" i="8"/>
  <c r="J41" i="8"/>
  <c r="P40" i="8"/>
  <c r="L40" i="8"/>
  <c r="P39" i="8"/>
  <c r="L39" i="8"/>
  <c r="P38" i="8"/>
  <c r="P41" i="8" s="1"/>
  <c r="L38" i="8"/>
  <c r="L41" i="8" s="1"/>
  <c r="N37" i="8"/>
  <c r="M37" i="8"/>
  <c r="K37" i="8"/>
  <c r="J37" i="8"/>
  <c r="P36" i="8"/>
  <c r="L36" i="8"/>
  <c r="P35" i="8"/>
  <c r="P37" i="8" s="1"/>
  <c r="L35" i="8"/>
  <c r="L37" i="8" s="1"/>
  <c r="N34" i="8"/>
  <c r="M34" i="8"/>
  <c r="K34" i="8"/>
  <c r="J34" i="8"/>
  <c r="P33" i="8"/>
  <c r="L33" i="8"/>
  <c r="P32" i="8"/>
  <c r="P34" i="8" s="1"/>
  <c r="L32" i="8"/>
  <c r="L34" i="8" s="1"/>
  <c r="N25" i="8"/>
  <c r="M25" i="8"/>
  <c r="K25" i="8"/>
  <c r="J25" i="8"/>
  <c r="P24" i="8"/>
  <c r="L24" i="8"/>
  <c r="L25" i="8" s="1"/>
  <c r="P23" i="8"/>
  <c r="P25" i="8" s="1"/>
  <c r="N22" i="8"/>
  <c r="M22" i="8"/>
  <c r="L22" i="8"/>
  <c r="J22" i="8"/>
  <c r="P21" i="8"/>
  <c r="P22" i="8" s="1"/>
  <c r="N20" i="8"/>
  <c r="M20" i="8"/>
  <c r="L20" i="8"/>
  <c r="J20" i="8"/>
  <c r="P19" i="8"/>
  <c r="L19" i="8"/>
  <c r="P18" i="8"/>
  <c r="P20" i="8" s="1"/>
  <c r="L18" i="8"/>
  <c r="N17" i="8"/>
  <c r="M17" i="8"/>
  <c r="K17" i="8"/>
  <c r="J17" i="8"/>
  <c r="P16" i="8"/>
  <c r="P17" i="8" s="1"/>
  <c r="L16" i="8"/>
  <c r="L17" i="8" s="1"/>
  <c r="P15" i="8"/>
  <c r="N15" i="8"/>
  <c r="M15" i="8"/>
  <c r="L15" i="8"/>
  <c r="J15" i="8"/>
  <c r="J183" i="8" s="1"/>
  <c r="P14" i="8"/>
  <c r="P13" i="8"/>
  <c r="N13" i="8"/>
  <c r="M13" i="8"/>
  <c r="M183" i="8" s="1"/>
  <c r="K13" i="8"/>
  <c r="J13" i="8"/>
  <c r="P12" i="8"/>
  <c r="L12" i="8"/>
  <c r="P11" i="8"/>
  <c r="L11" i="8"/>
  <c r="P10" i="8"/>
  <c r="L10" i="8"/>
  <c r="P9" i="8"/>
  <c r="L9" i="8"/>
  <c r="L13" i="8" s="1"/>
  <c r="N182" i="7"/>
  <c r="M182" i="7"/>
  <c r="L182" i="7"/>
  <c r="J182" i="7"/>
  <c r="P181" i="7"/>
  <c r="L181" i="7"/>
  <c r="P180" i="7"/>
  <c r="L180" i="7"/>
  <c r="P179" i="7"/>
  <c r="L179" i="7"/>
  <c r="P178" i="7"/>
  <c r="L178" i="7"/>
  <c r="P177" i="7"/>
  <c r="L177" i="7"/>
  <c r="P176" i="7"/>
  <c r="L176" i="7"/>
  <c r="P175" i="7"/>
  <c r="P182" i="7" s="1"/>
  <c r="L175" i="7"/>
  <c r="P174" i="7"/>
  <c r="N174" i="7"/>
  <c r="M174" i="7"/>
  <c r="K174" i="7"/>
  <c r="J174" i="7"/>
  <c r="P173" i="7"/>
  <c r="L173" i="7"/>
  <c r="P172" i="7"/>
  <c r="L172" i="7"/>
  <c r="L174" i="7" s="1"/>
  <c r="N171" i="7"/>
  <c r="M171" i="7"/>
  <c r="J171" i="7"/>
  <c r="L170" i="7"/>
  <c r="N162" i="7"/>
  <c r="M162" i="7"/>
  <c r="L162" i="7"/>
  <c r="K162" i="7"/>
  <c r="J162" i="7"/>
  <c r="L161" i="7"/>
  <c r="P161" i="7" s="1"/>
  <c r="P162" i="7" s="1"/>
  <c r="N160" i="7"/>
  <c r="M160" i="7"/>
  <c r="K160" i="7"/>
  <c r="J160" i="7"/>
  <c r="L159" i="7"/>
  <c r="P159" i="7" s="1"/>
  <c r="L158" i="7"/>
  <c r="P158" i="7" s="1"/>
  <c r="P160" i="7" s="1"/>
  <c r="N157" i="7"/>
  <c r="M157" i="7"/>
  <c r="K157" i="7"/>
  <c r="J157" i="7"/>
  <c r="L156" i="7"/>
  <c r="P156" i="7" s="1"/>
  <c r="L155" i="7"/>
  <c r="P155" i="7" s="1"/>
  <c r="L154" i="7"/>
  <c r="P154" i="7" s="1"/>
  <c r="L153" i="7"/>
  <c r="P153" i="7" s="1"/>
  <c r="L151" i="7"/>
  <c r="P151" i="7" s="1"/>
  <c r="L150" i="7"/>
  <c r="P150" i="7" s="1"/>
  <c r="L149" i="7"/>
  <c r="P149" i="7" s="1"/>
  <c r="L148" i="7"/>
  <c r="P148" i="7" s="1"/>
  <c r="L147" i="7"/>
  <c r="P147" i="7" s="1"/>
  <c r="L146" i="7"/>
  <c r="P146" i="7" s="1"/>
  <c r="L145" i="7"/>
  <c r="P145" i="7" s="1"/>
  <c r="L144" i="7"/>
  <c r="P144" i="7" s="1"/>
  <c r="N143" i="7"/>
  <c r="M143" i="7"/>
  <c r="L143" i="7"/>
  <c r="J143" i="7"/>
  <c r="P142" i="7"/>
  <c r="P143" i="7" s="1"/>
  <c r="L142" i="7"/>
  <c r="N141" i="7"/>
  <c r="M141" i="7"/>
  <c r="J141" i="7"/>
  <c r="L140" i="7"/>
  <c r="N131" i="7"/>
  <c r="M131" i="7"/>
  <c r="L131" i="7"/>
  <c r="J131" i="7"/>
  <c r="P130" i="7"/>
  <c r="L130" i="7"/>
  <c r="P129" i="7"/>
  <c r="L129" i="7"/>
  <c r="P128" i="7"/>
  <c r="L128" i="7"/>
  <c r="P127" i="7"/>
  <c r="L127" i="7"/>
  <c r="P126" i="7"/>
  <c r="L126" i="7"/>
  <c r="P125" i="7"/>
  <c r="L125" i="7"/>
  <c r="P124" i="7"/>
  <c r="L124" i="7"/>
  <c r="P123" i="7"/>
  <c r="P131" i="7" s="1"/>
  <c r="L123" i="7"/>
  <c r="N122" i="7"/>
  <c r="M122" i="7"/>
  <c r="K122" i="7"/>
  <c r="J122" i="7"/>
  <c r="L121" i="7"/>
  <c r="L120" i="7"/>
  <c r="P120" i="7" s="1"/>
  <c r="L119" i="7"/>
  <c r="P119" i="7" s="1"/>
  <c r="L118" i="7"/>
  <c r="P118" i="7" s="1"/>
  <c r="L117" i="7"/>
  <c r="P117" i="7" s="1"/>
  <c r="L116" i="7"/>
  <c r="P116" i="7" s="1"/>
  <c r="L115" i="7"/>
  <c r="P115" i="7" s="1"/>
  <c r="L114" i="7"/>
  <c r="P114" i="7" s="1"/>
  <c r="L113" i="7"/>
  <c r="P113" i="7" s="1"/>
  <c r="L112" i="7"/>
  <c r="P112" i="7" s="1"/>
  <c r="L111" i="7"/>
  <c r="P111" i="7" s="1"/>
  <c r="L110" i="7"/>
  <c r="P110" i="7" s="1"/>
  <c r="L109" i="7"/>
  <c r="N100" i="7"/>
  <c r="M100" i="7"/>
  <c r="L100" i="7"/>
  <c r="J100" i="7"/>
  <c r="P99" i="7"/>
  <c r="L99" i="7"/>
  <c r="P98" i="7"/>
  <c r="L98" i="7"/>
  <c r="P97" i="7"/>
  <c r="L97" i="7"/>
  <c r="P96" i="7"/>
  <c r="L96" i="7"/>
  <c r="P95" i="7"/>
  <c r="P100" i="7" s="1"/>
  <c r="L95" i="7"/>
  <c r="N94" i="7"/>
  <c r="M94" i="7"/>
  <c r="K94" i="7"/>
  <c r="J94" i="7"/>
  <c r="P93" i="7"/>
  <c r="L93" i="7"/>
  <c r="P92" i="7"/>
  <c r="L92" i="7"/>
  <c r="P91" i="7"/>
  <c r="L91" i="7"/>
  <c r="P90" i="7"/>
  <c r="L90" i="7"/>
  <c r="P89" i="7"/>
  <c r="P94" i="7" s="1"/>
  <c r="L89" i="7"/>
  <c r="L94" i="7" s="1"/>
  <c r="N88" i="7"/>
  <c r="M88" i="7"/>
  <c r="J88" i="7"/>
  <c r="L87" i="7"/>
  <c r="N86" i="7"/>
  <c r="M86" i="7"/>
  <c r="K86" i="7"/>
  <c r="J86" i="7"/>
  <c r="L85" i="7"/>
  <c r="P85" i="7" s="1"/>
  <c r="L84" i="7"/>
  <c r="P84" i="7" s="1"/>
  <c r="L83" i="7"/>
  <c r="P83" i="7" s="1"/>
  <c r="L82" i="7"/>
  <c r="P82" i="7" s="1"/>
  <c r="L81" i="7"/>
  <c r="P81" i="7" s="1"/>
  <c r="P86" i="7" s="1"/>
  <c r="N72" i="7"/>
  <c r="M72" i="7"/>
  <c r="K72" i="7"/>
  <c r="J72" i="7"/>
  <c r="L71" i="7"/>
  <c r="P71" i="7" s="1"/>
  <c r="L70" i="7"/>
  <c r="P70" i="7" s="1"/>
  <c r="L69" i="7"/>
  <c r="P69" i="7" s="1"/>
  <c r="L68" i="7"/>
  <c r="P68" i="7" s="1"/>
  <c r="L67" i="7"/>
  <c r="P67" i="7" s="1"/>
  <c r="P72" i="7" s="1"/>
  <c r="N66" i="7"/>
  <c r="M66" i="7"/>
  <c r="K66" i="7"/>
  <c r="J66" i="7"/>
  <c r="L65" i="7"/>
  <c r="P65" i="7" s="1"/>
  <c r="L64" i="7"/>
  <c r="P64" i="7" s="1"/>
  <c r="N63" i="7"/>
  <c r="M63" i="7"/>
  <c r="K63" i="7"/>
  <c r="J63" i="7"/>
  <c r="L62" i="7"/>
  <c r="P62" i="7" s="1"/>
  <c r="L61" i="7"/>
  <c r="P61" i="7" s="1"/>
  <c r="L60" i="7"/>
  <c r="P60" i="7" s="1"/>
  <c r="L59" i="7"/>
  <c r="P59" i="7" s="1"/>
  <c r="L58" i="7"/>
  <c r="P58" i="7" s="1"/>
  <c r="L57" i="7"/>
  <c r="P57" i="7" s="1"/>
  <c r="L56" i="7"/>
  <c r="P56" i="7" s="1"/>
  <c r="L55" i="7"/>
  <c r="P55" i="7" s="1"/>
  <c r="L54" i="7"/>
  <c r="P54" i="7" s="1"/>
  <c r="L53" i="7"/>
  <c r="P53" i="7" s="1"/>
  <c r="P63" i="7" s="1"/>
  <c r="N45" i="7"/>
  <c r="M45" i="7"/>
  <c r="K45" i="7"/>
  <c r="J45" i="7"/>
  <c r="L44" i="7"/>
  <c r="P44" i="7" s="1"/>
  <c r="L43" i="7"/>
  <c r="P43" i="7" s="1"/>
  <c r="L42" i="7"/>
  <c r="P42" i="7" s="1"/>
  <c r="P45" i="7" s="1"/>
  <c r="N41" i="7"/>
  <c r="M41" i="7"/>
  <c r="K41" i="7"/>
  <c r="J41" i="7"/>
  <c r="L40" i="7"/>
  <c r="P40" i="7" s="1"/>
  <c r="L39" i="7"/>
  <c r="P39" i="7" s="1"/>
  <c r="L38" i="7"/>
  <c r="P38" i="7" s="1"/>
  <c r="P41" i="7" s="1"/>
  <c r="N37" i="7"/>
  <c r="M37" i="7"/>
  <c r="K37" i="7"/>
  <c r="J37" i="7"/>
  <c r="L36" i="7"/>
  <c r="P36" i="7" s="1"/>
  <c r="L35" i="7"/>
  <c r="P35" i="7" s="1"/>
  <c r="N34" i="7"/>
  <c r="M34" i="7"/>
  <c r="L34" i="7"/>
  <c r="K34" i="7"/>
  <c r="J34" i="7"/>
  <c r="L33" i="7"/>
  <c r="P33" i="7" s="1"/>
  <c r="P32" i="7"/>
  <c r="P34" i="7" s="1"/>
  <c r="L32" i="7"/>
  <c r="N25" i="7"/>
  <c r="M25" i="7"/>
  <c r="K25" i="7"/>
  <c r="J25" i="7"/>
  <c r="P24" i="7"/>
  <c r="L24" i="7"/>
  <c r="L25" i="7" s="1"/>
  <c r="P23" i="7"/>
  <c r="P25" i="7" s="1"/>
  <c r="N22" i="7"/>
  <c r="M22" i="7"/>
  <c r="L22" i="7"/>
  <c r="J22" i="7"/>
  <c r="P21" i="7"/>
  <c r="P22" i="7" s="1"/>
  <c r="N20" i="7"/>
  <c r="M20" i="7"/>
  <c r="L20" i="7"/>
  <c r="J20" i="7"/>
  <c r="P19" i="7"/>
  <c r="L19" i="7"/>
  <c r="P18" i="7"/>
  <c r="P20" i="7" s="1"/>
  <c r="L18" i="7"/>
  <c r="N17" i="7"/>
  <c r="M17" i="7"/>
  <c r="K17" i="7"/>
  <c r="J17" i="7"/>
  <c r="P16" i="7"/>
  <c r="P17" i="7" s="1"/>
  <c r="L16" i="7"/>
  <c r="L17" i="7" s="1"/>
  <c r="P15" i="7"/>
  <c r="N15" i="7"/>
  <c r="M15" i="7"/>
  <c r="L15" i="7"/>
  <c r="J15" i="7"/>
  <c r="P14" i="7"/>
  <c r="N13" i="7"/>
  <c r="N183" i="7" s="1"/>
  <c r="M13" i="7"/>
  <c r="M183" i="7" s="1"/>
  <c r="K13" i="7"/>
  <c r="K183" i="7" s="1"/>
  <c r="J13" i="7"/>
  <c r="J183" i="7" s="1"/>
  <c r="P12" i="7"/>
  <c r="L12" i="7"/>
  <c r="P11" i="7"/>
  <c r="L11" i="7"/>
  <c r="P10" i="7"/>
  <c r="L10" i="7"/>
  <c r="P9" i="7"/>
  <c r="P13" i="7" s="1"/>
  <c r="L9" i="7"/>
  <c r="L13" i="7" s="1"/>
  <c r="K183" i="8" l="1"/>
  <c r="N183" i="8"/>
  <c r="P157" i="8"/>
  <c r="P160" i="8"/>
  <c r="L94" i="8"/>
  <c r="L183" i="8" s="1"/>
  <c r="L100" i="8"/>
  <c r="L157" i="8"/>
  <c r="L160" i="8"/>
  <c r="L162" i="8"/>
  <c r="P109" i="8"/>
  <c r="P122" i="8" s="1"/>
  <c r="P183" i="8" s="1"/>
  <c r="P140" i="8"/>
  <c r="P141" i="8" s="1"/>
  <c r="P170" i="8"/>
  <c r="P171" i="8" s="1"/>
  <c r="L63" i="7"/>
  <c r="L88" i="7"/>
  <c r="P87" i="7"/>
  <c r="P88" i="7" s="1"/>
  <c r="L122" i="7"/>
  <c r="P109" i="7"/>
  <c r="P122" i="7" s="1"/>
  <c r="L141" i="7"/>
  <c r="P140" i="7"/>
  <c r="P141" i="7" s="1"/>
  <c r="L160" i="7"/>
  <c r="P37" i="7"/>
  <c r="L37" i="7"/>
  <c r="L183" i="7" s="1"/>
  <c r="L41" i="7"/>
  <c r="L45" i="7"/>
  <c r="P66" i="7"/>
  <c r="L66" i="7"/>
  <c r="L72" i="7"/>
  <c r="L86" i="7"/>
  <c r="P157" i="7"/>
  <c r="L157" i="7"/>
  <c r="L171" i="7"/>
  <c r="P170" i="7"/>
  <c r="P171" i="7" s="1"/>
  <c r="P183" i="7" s="1"/>
  <c r="N182" i="6" l="1"/>
  <c r="M182" i="6"/>
  <c r="J182" i="6"/>
  <c r="L181" i="6"/>
  <c r="P181" i="6" s="1"/>
  <c r="L180" i="6"/>
  <c r="P180" i="6" s="1"/>
  <c r="L179" i="6"/>
  <c r="P179" i="6" s="1"/>
  <c r="L178" i="6"/>
  <c r="P178" i="6" s="1"/>
  <c r="L177" i="6"/>
  <c r="P177" i="6" s="1"/>
  <c r="L176" i="6"/>
  <c r="P176" i="6" s="1"/>
  <c r="L175" i="6"/>
  <c r="L182" i="6" s="1"/>
  <c r="N174" i="6"/>
  <c r="M174" i="6"/>
  <c r="K174" i="6"/>
  <c r="J174" i="6"/>
  <c r="L173" i="6"/>
  <c r="P173" i="6" s="1"/>
  <c r="L172" i="6"/>
  <c r="P172" i="6" s="1"/>
  <c r="P174" i="6" s="1"/>
  <c r="N171" i="6"/>
  <c r="M171" i="6"/>
  <c r="L171" i="6"/>
  <c r="J171" i="6"/>
  <c r="P170" i="6"/>
  <c r="P171" i="6" s="1"/>
  <c r="L170" i="6"/>
  <c r="N162" i="6"/>
  <c r="M162" i="6"/>
  <c r="K162" i="6"/>
  <c r="J162" i="6"/>
  <c r="P161" i="6"/>
  <c r="P162" i="6" s="1"/>
  <c r="L161" i="6"/>
  <c r="L162" i="6" s="1"/>
  <c r="N160" i="6"/>
  <c r="M160" i="6"/>
  <c r="K160" i="6"/>
  <c r="J160" i="6"/>
  <c r="P159" i="6"/>
  <c r="L159" i="6"/>
  <c r="P158" i="6"/>
  <c r="P160" i="6" s="1"/>
  <c r="L158" i="6"/>
  <c r="L160" i="6" s="1"/>
  <c r="N157" i="6"/>
  <c r="M157" i="6"/>
  <c r="K157" i="6"/>
  <c r="J157" i="6"/>
  <c r="P156" i="6"/>
  <c r="L156" i="6"/>
  <c r="P155" i="6"/>
  <c r="L155" i="6"/>
  <c r="P154" i="6"/>
  <c r="L154" i="6"/>
  <c r="P153" i="6"/>
  <c r="L153" i="6"/>
  <c r="P151" i="6"/>
  <c r="L151" i="6"/>
  <c r="P150" i="6"/>
  <c r="L150" i="6"/>
  <c r="P149" i="6"/>
  <c r="L149" i="6"/>
  <c r="P148" i="6"/>
  <c r="L148" i="6"/>
  <c r="P147" i="6"/>
  <c r="L147" i="6"/>
  <c r="P146" i="6"/>
  <c r="L146" i="6"/>
  <c r="P145" i="6"/>
  <c r="L145" i="6"/>
  <c r="P144" i="6"/>
  <c r="P157" i="6" s="1"/>
  <c r="L144" i="6"/>
  <c r="L157" i="6" s="1"/>
  <c r="N143" i="6"/>
  <c r="M143" i="6"/>
  <c r="J143" i="6"/>
  <c r="L142" i="6"/>
  <c r="L143" i="6" s="1"/>
  <c r="N141" i="6"/>
  <c r="M141" i="6"/>
  <c r="L141" i="6"/>
  <c r="J141" i="6"/>
  <c r="P140" i="6"/>
  <c r="P141" i="6" s="1"/>
  <c r="L140" i="6"/>
  <c r="N131" i="6"/>
  <c r="M131" i="6"/>
  <c r="J131" i="6"/>
  <c r="L130" i="6"/>
  <c r="P130" i="6" s="1"/>
  <c r="L129" i="6"/>
  <c r="P129" i="6" s="1"/>
  <c r="L128" i="6"/>
  <c r="P128" i="6" s="1"/>
  <c r="L127" i="6"/>
  <c r="P127" i="6" s="1"/>
  <c r="L126" i="6"/>
  <c r="P126" i="6" s="1"/>
  <c r="L124" i="6"/>
  <c r="P124" i="6" s="1"/>
  <c r="L123" i="6"/>
  <c r="L131" i="6" s="1"/>
  <c r="N122" i="6"/>
  <c r="M122" i="6"/>
  <c r="L122" i="6"/>
  <c r="K122" i="6"/>
  <c r="J122" i="6"/>
  <c r="L121" i="6"/>
  <c r="P120" i="6"/>
  <c r="L120" i="6"/>
  <c r="P119" i="6"/>
  <c r="L119" i="6"/>
  <c r="P118" i="6"/>
  <c r="L118" i="6"/>
  <c r="P117" i="6"/>
  <c r="L117" i="6"/>
  <c r="P116" i="6"/>
  <c r="L116" i="6"/>
  <c r="P115" i="6"/>
  <c r="L115" i="6"/>
  <c r="P114" i="6"/>
  <c r="L114" i="6"/>
  <c r="P113" i="6"/>
  <c r="L113" i="6"/>
  <c r="P112" i="6"/>
  <c r="L112" i="6"/>
  <c r="P111" i="6"/>
  <c r="L111" i="6"/>
  <c r="P110" i="6"/>
  <c r="L110" i="6"/>
  <c r="P109" i="6"/>
  <c r="P122" i="6" s="1"/>
  <c r="L109" i="6"/>
  <c r="N100" i="6"/>
  <c r="M100" i="6"/>
  <c r="J100" i="6"/>
  <c r="L99" i="6"/>
  <c r="P99" i="6" s="1"/>
  <c r="L98" i="6"/>
  <c r="P98" i="6" s="1"/>
  <c r="L97" i="6"/>
  <c r="P97" i="6" s="1"/>
  <c r="L96" i="6"/>
  <c r="P96" i="6" s="1"/>
  <c r="L95" i="6"/>
  <c r="L100" i="6" s="1"/>
  <c r="N94" i="6"/>
  <c r="M94" i="6"/>
  <c r="K94" i="6"/>
  <c r="J94" i="6"/>
  <c r="L93" i="6"/>
  <c r="P93" i="6" s="1"/>
  <c r="L92" i="6"/>
  <c r="P92" i="6" s="1"/>
  <c r="L91" i="6"/>
  <c r="P91" i="6" s="1"/>
  <c r="L90" i="6"/>
  <c r="P90" i="6" s="1"/>
  <c r="L89" i="6"/>
  <c r="P89" i="6" s="1"/>
  <c r="N88" i="6"/>
  <c r="M88" i="6"/>
  <c r="L88" i="6"/>
  <c r="J88" i="6"/>
  <c r="P87" i="6"/>
  <c r="P88" i="6" s="1"/>
  <c r="L87" i="6"/>
  <c r="N86" i="6"/>
  <c r="M86" i="6"/>
  <c r="K86" i="6"/>
  <c r="J86" i="6"/>
  <c r="P85" i="6"/>
  <c r="L85" i="6"/>
  <c r="P84" i="6"/>
  <c r="L84" i="6"/>
  <c r="P83" i="6"/>
  <c r="L83" i="6"/>
  <c r="P82" i="6"/>
  <c r="L82" i="6"/>
  <c r="P81" i="6"/>
  <c r="P86" i="6" s="1"/>
  <c r="L81" i="6"/>
  <c r="L86" i="6" s="1"/>
  <c r="N72" i="6"/>
  <c r="M72" i="6"/>
  <c r="K72" i="6"/>
  <c r="J72" i="6"/>
  <c r="P71" i="6"/>
  <c r="L71" i="6"/>
  <c r="P70" i="6"/>
  <c r="L70" i="6"/>
  <c r="P69" i="6"/>
  <c r="L69" i="6"/>
  <c r="P68" i="6"/>
  <c r="L68" i="6"/>
  <c r="P67" i="6"/>
  <c r="P72" i="6" s="1"/>
  <c r="L67" i="6"/>
  <c r="L72" i="6" s="1"/>
  <c r="N66" i="6"/>
  <c r="M66" i="6"/>
  <c r="K66" i="6"/>
  <c r="J66" i="6"/>
  <c r="P65" i="6"/>
  <c r="L65" i="6"/>
  <c r="P64" i="6"/>
  <c r="P66" i="6" s="1"/>
  <c r="L64" i="6"/>
  <c r="L66" i="6" s="1"/>
  <c r="N63" i="6"/>
  <c r="M63" i="6"/>
  <c r="K63" i="6"/>
  <c r="J63" i="6"/>
  <c r="P62" i="6"/>
  <c r="L62" i="6"/>
  <c r="P61" i="6"/>
  <c r="L61" i="6"/>
  <c r="P60" i="6"/>
  <c r="L60" i="6"/>
  <c r="P59" i="6"/>
  <c r="L59" i="6"/>
  <c r="P58" i="6"/>
  <c r="L58" i="6"/>
  <c r="P57" i="6"/>
  <c r="L57" i="6"/>
  <c r="P56" i="6"/>
  <c r="L56" i="6"/>
  <c r="P55" i="6"/>
  <c r="L55" i="6"/>
  <c r="P54" i="6"/>
  <c r="L54" i="6"/>
  <c r="P53" i="6"/>
  <c r="P63" i="6" s="1"/>
  <c r="L53" i="6"/>
  <c r="L63" i="6" s="1"/>
  <c r="N45" i="6"/>
  <c r="M45" i="6"/>
  <c r="K45" i="6"/>
  <c r="J45" i="6"/>
  <c r="P44" i="6"/>
  <c r="L44" i="6"/>
  <c r="P43" i="6"/>
  <c r="L43" i="6"/>
  <c r="P42" i="6"/>
  <c r="P45" i="6" s="1"/>
  <c r="L42" i="6"/>
  <c r="L45" i="6" s="1"/>
  <c r="N41" i="6"/>
  <c r="M41" i="6"/>
  <c r="K41" i="6"/>
  <c r="J41" i="6"/>
  <c r="P40" i="6"/>
  <c r="L40" i="6"/>
  <c r="P39" i="6"/>
  <c r="L39" i="6"/>
  <c r="P38" i="6"/>
  <c r="P41" i="6" s="1"/>
  <c r="L38" i="6"/>
  <c r="L41" i="6" s="1"/>
  <c r="N37" i="6"/>
  <c r="M37" i="6"/>
  <c r="K37" i="6"/>
  <c r="J37" i="6"/>
  <c r="P36" i="6"/>
  <c r="L36" i="6"/>
  <c r="P35" i="6"/>
  <c r="P37" i="6" s="1"/>
  <c r="L35" i="6"/>
  <c r="L37" i="6" s="1"/>
  <c r="N34" i="6"/>
  <c r="M34" i="6"/>
  <c r="K34" i="6"/>
  <c r="J34" i="6"/>
  <c r="P33" i="6"/>
  <c r="L33" i="6"/>
  <c r="P32" i="6"/>
  <c r="P34" i="6" s="1"/>
  <c r="L32" i="6"/>
  <c r="L34" i="6" s="1"/>
  <c r="N25" i="6"/>
  <c r="M25" i="6"/>
  <c r="K25" i="6"/>
  <c r="K183" i="6" s="1"/>
  <c r="J25" i="6"/>
  <c r="P24" i="6"/>
  <c r="L24" i="6"/>
  <c r="P23" i="6"/>
  <c r="P25" i="6" s="1"/>
  <c r="L23" i="6"/>
  <c r="L25" i="6" s="1"/>
  <c r="P22" i="6"/>
  <c r="N22" i="6"/>
  <c r="M22" i="6"/>
  <c r="L22" i="6"/>
  <c r="J22" i="6"/>
  <c r="P21" i="6"/>
  <c r="N20" i="6"/>
  <c r="M20" i="6"/>
  <c r="M183" i="6" s="1"/>
  <c r="J20" i="6"/>
  <c r="L19" i="6"/>
  <c r="P19" i="6" s="1"/>
  <c r="L18" i="6"/>
  <c r="N17" i="6"/>
  <c r="M17" i="6"/>
  <c r="K17" i="6"/>
  <c r="J17" i="6"/>
  <c r="L16" i="6"/>
  <c r="P16" i="6" s="1"/>
  <c r="P17" i="6" s="1"/>
  <c r="N15" i="6"/>
  <c r="M15" i="6"/>
  <c r="L15" i="6"/>
  <c r="J15" i="6"/>
  <c r="P14" i="6"/>
  <c r="P15" i="6" s="1"/>
  <c r="N13" i="6"/>
  <c r="N183" i="6" s="1"/>
  <c r="M13" i="6"/>
  <c r="K13" i="6"/>
  <c r="J13" i="6"/>
  <c r="J183" i="6" s="1"/>
  <c r="L12" i="6"/>
  <c r="P12" i="6" s="1"/>
  <c r="L11" i="6"/>
  <c r="P11" i="6" s="1"/>
  <c r="L10" i="6"/>
  <c r="P10" i="6" s="1"/>
  <c r="L9" i="6"/>
  <c r="P9" i="6" s="1"/>
  <c r="P13" i="6" s="1"/>
  <c r="N182" i="5"/>
  <c r="M182" i="5"/>
  <c r="J182" i="5"/>
  <c r="L181" i="5"/>
  <c r="O181" i="5" s="1"/>
  <c r="L180" i="5"/>
  <c r="O180" i="5" s="1"/>
  <c r="L179" i="5"/>
  <c r="O179" i="5" s="1"/>
  <c r="L178" i="5"/>
  <c r="O178" i="5" s="1"/>
  <c r="L177" i="5"/>
  <c r="O177" i="5" s="1"/>
  <c r="L176" i="5"/>
  <c r="O176" i="5" s="1"/>
  <c r="L175" i="5"/>
  <c r="L182" i="5" s="1"/>
  <c r="N174" i="5"/>
  <c r="M174" i="5"/>
  <c r="K174" i="5"/>
  <c r="J174" i="5"/>
  <c r="L173" i="5"/>
  <c r="O173" i="5" s="1"/>
  <c r="L172" i="5"/>
  <c r="L174" i="5" s="1"/>
  <c r="N171" i="5"/>
  <c r="M171" i="5"/>
  <c r="J171" i="5"/>
  <c r="O170" i="5"/>
  <c r="O171" i="5" s="1"/>
  <c r="L170" i="5"/>
  <c r="L171" i="5" s="1"/>
  <c r="N162" i="5"/>
  <c r="M162" i="5"/>
  <c r="K162" i="5"/>
  <c r="J162" i="5"/>
  <c r="L161" i="5"/>
  <c r="O161" i="5" s="1"/>
  <c r="O162" i="5" s="1"/>
  <c r="N160" i="5"/>
  <c r="M160" i="5"/>
  <c r="K160" i="5"/>
  <c r="J160" i="5"/>
  <c r="L159" i="5"/>
  <c r="O159" i="5" s="1"/>
  <c r="L158" i="5"/>
  <c r="O158" i="5" s="1"/>
  <c r="O160" i="5" s="1"/>
  <c r="N157" i="5"/>
  <c r="M157" i="5"/>
  <c r="K157" i="5"/>
  <c r="J157" i="5"/>
  <c r="L156" i="5"/>
  <c r="O156" i="5" s="1"/>
  <c r="L155" i="5"/>
  <c r="O155" i="5" s="1"/>
  <c r="L154" i="5"/>
  <c r="O154" i="5" s="1"/>
  <c r="L153" i="5"/>
  <c r="O153" i="5" s="1"/>
  <c r="L152" i="5"/>
  <c r="O152" i="5" s="1"/>
  <c r="L151" i="5"/>
  <c r="O151" i="5" s="1"/>
  <c r="L150" i="5"/>
  <c r="O150" i="5" s="1"/>
  <c r="L149" i="5"/>
  <c r="O149" i="5" s="1"/>
  <c r="L148" i="5"/>
  <c r="O148" i="5" s="1"/>
  <c r="L147" i="5"/>
  <c r="O147" i="5" s="1"/>
  <c r="L146" i="5"/>
  <c r="O146" i="5" s="1"/>
  <c r="L145" i="5"/>
  <c r="O145" i="5" s="1"/>
  <c r="O144" i="5"/>
  <c r="L144" i="5"/>
  <c r="L157" i="5" s="1"/>
  <c r="N143" i="5"/>
  <c r="M143" i="5"/>
  <c r="J143" i="5"/>
  <c r="L142" i="5"/>
  <c r="L143" i="5" s="1"/>
  <c r="N141" i="5"/>
  <c r="M141" i="5"/>
  <c r="L141" i="5"/>
  <c r="J141" i="5"/>
  <c r="O140" i="5"/>
  <c r="O141" i="5" s="1"/>
  <c r="L140" i="5"/>
  <c r="N131" i="5"/>
  <c r="M131" i="5"/>
  <c r="J131" i="5"/>
  <c r="L130" i="5"/>
  <c r="O130" i="5" s="1"/>
  <c r="L129" i="5"/>
  <c r="O129" i="5" s="1"/>
  <c r="L128" i="5"/>
  <c r="O128" i="5" s="1"/>
  <c r="L127" i="5"/>
  <c r="O127" i="5" s="1"/>
  <c r="L126" i="5"/>
  <c r="O126" i="5" s="1"/>
  <c r="L124" i="5"/>
  <c r="O124" i="5" s="1"/>
  <c r="L123" i="5"/>
  <c r="L131" i="5" s="1"/>
  <c r="N122" i="5"/>
  <c r="M122" i="5"/>
  <c r="K122" i="5"/>
  <c r="J122" i="5"/>
  <c r="L121" i="5"/>
  <c r="L120" i="5"/>
  <c r="O120" i="5" s="1"/>
  <c r="L119" i="5"/>
  <c r="O119" i="5" s="1"/>
  <c r="L118" i="5"/>
  <c r="O118" i="5" s="1"/>
  <c r="L117" i="5"/>
  <c r="O117" i="5" s="1"/>
  <c r="L116" i="5"/>
  <c r="O116" i="5" s="1"/>
  <c r="L115" i="5"/>
  <c r="O115" i="5" s="1"/>
  <c r="L114" i="5"/>
  <c r="O114" i="5" s="1"/>
  <c r="L113" i="5"/>
  <c r="O113" i="5" s="1"/>
  <c r="O112" i="5"/>
  <c r="L112" i="5"/>
  <c r="O111" i="5"/>
  <c r="L111" i="5"/>
  <c r="O110" i="5"/>
  <c r="L110" i="5"/>
  <c r="O109" i="5"/>
  <c r="O122" i="5" s="1"/>
  <c r="L109" i="5"/>
  <c r="L122" i="5" s="1"/>
  <c r="N100" i="5"/>
  <c r="M100" i="5"/>
  <c r="J100" i="5"/>
  <c r="L99" i="5"/>
  <c r="O99" i="5" s="1"/>
  <c r="L98" i="5"/>
  <c r="O98" i="5" s="1"/>
  <c r="L97" i="5"/>
  <c r="O97" i="5" s="1"/>
  <c r="L96" i="5"/>
  <c r="O96" i="5" s="1"/>
  <c r="L95" i="5"/>
  <c r="L100" i="5" s="1"/>
  <c r="N94" i="5"/>
  <c r="M94" i="5"/>
  <c r="K94" i="5"/>
  <c r="J94" i="5"/>
  <c r="L93" i="5"/>
  <c r="O93" i="5" s="1"/>
  <c r="L92" i="5"/>
  <c r="O92" i="5" s="1"/>
  <c r="L91" i="5"/>
  <c r="O91" i="5" s="1"/>
  <c r="L90" i="5"/>
  <c r="O90" i="5" s="1"/>
  <c r="L89" i="5"/>
  <c r="L94" i="5" s="1"/>
  <c r="N88" i="5"/>
  <c r="M88" i="5"/>
  <c r="J88" i="5"/>
  <c r="O87" i="5"/>
  <c r="O88" i="5" s="1"/>
  <c r="L87" i="5"/>
  <c r="L88" i="5" s="1"/>
  <c r="N86" i="5"/>
  <c r="M86" i="5"/>
  <c r="K86" i="5"/>
  <c r="J86" i="5"/>
  <c r="O85" i="5"/>
  <c r="L85" i="5"/>
  <c r="O84" i="5"/>
  <c r="L84" i="5"/>
  <c r="O83" i="5"/>
  <c r="L83" i="5"/>
  <c r="O82" i="5"/>
  <c r="L82" i="5"/>
  <c r="O81" i="5"/>
  <c r="O86" i="5" s="1"/>
  <c r="L81" i="5"/>
  <c r="L86" i="5" s="1"/>
  <c r="N72" i="5"/>
  <c r="M72" i="5"/>
  <c r="K72" i="5"/>
  <c r="J72" i="5"/>
  <c r="L71" i="5"/>
  <c r="O71" i="5" s="1"/>
  <c r="L70" i="5"/>
  <c r="O70" i="5" s="1"/>
  <c r="L69" i="5"/>
  <c r="O69" i="5" s="1"/>
  <c r="L68" i="5"/>
  <c r="O68" i="5" s="1"/>
  <c r="O67" i="5"/>
  <c r="L67" i="5"/>
  <c r="L72" i="5" s="1"/>
  <c r="N66" i="5"/>
  <c r="M66" i="5"/>
  <c r="K66" i="5"/>
  <c r="J66" i="5"/>
  <c r="L65" i="5"/>
  <c r="O65" i="5" s="1"/>
  <c r="L64" i="5"/>
  <c r="O64" i="5" s="1"/>
  <c r="O66" i="5" s="1"/>
  <c r="N63" i="5"/>
  <c r="M63" i="5"/>
  <c r="K63" i="5"/>
  <c r="J63" i="5"/>
  <c r="L62" i="5"/>
  <c r="O62" i="5" s="1"/>
  <c r="L61" i="5"/>
  <c r="O61" i="5" s="1"/>
  <c r="L60" i="5"/>
  <c r="O60" i="5" s="1"/>
  <c r="L59" i="5"/>
  <c r="O59" i="5" s="1"/>
  <c r="L58" i="5"/>
  <c r="O58" i="5" s="1"/>
  <c r="L57" i="5"/>
  <c r="O57" i="5" s="1"/>
  <c r="L56" i="5"/>
  <c r="O56" i="5" s="1"/>
  <c r="O55" i="5"/>
  <c r="L55" i="5"/>
  <c r="O54" i="5"/>
  <c r="L54" i="5"/>
  <c r="O53" i="5"/>
  <c r="O63" i="5" s="1"/>
  <c r="L53" i="5"/>
  <c r="L63" i="5" s="1"/>
  <c r="N45" i="5"/>
  <c r="M45" i="5"/>
  <c r="K45" i="5"/>
  <c r="J45" i="5"/>
  <c r="O44" i="5"/>
  <c r="L44" i="5"/>
  <c r="O43" i="5"/>
  <c r="L43" i="5"/>
  <c r="O42" i="5"/>
  <c r="O45" i="5" s="1"/>
  <c r="L42" i="5"/>
  <c r="L45" i="5" s="1"/>
  <c r="N41" i="5"/>
  <c r="M41" i="5"/>
  <c r="K41" i="5"/>
  <c r="J41" i="5"/>
  <c r="O40" i="5"/>
  <c r="L40" i="5"/>
  <c r="O39" i="5"/>
  <c r="L39" i="5"/>
  <c r="O38" i="5"/>
  <c r="O41" i="5" s="1"/>
  <c r="L38" i="5"/>
  <c r="L41" i="5" s="1"/>
  <c r="N37" i="5"/>
  <c r="M37" i="5"/>
  <c r="K37" i="5"/>
  <c r="J37" i="5"/>
  <c r="O36" i="5"/>
  <c r="L36" i="5"/>
  <c r="O35" i="5"/>
  <c r="O37" i="5" s="1"/>
  <c r="L35" i="5"/>
  <c r="L37" i="5" s="1"/>
  <c r="N34" i="5"/>
  <c r="M34" i="5"/>
  <c r="K34" i="5"/>
  <c r="J34" i="5"/>
  <c r="O33" i="5"/>
  <c r="L33" i="5"/>
  <c r="O32" i="5"/>
  <c r="O34" i="5" s="1"/>
  <c r="L32" i="5"/>
  <c r="L34" i="5" s="1"/>
  <c r="N25" i="5"/>
  <c r="M25" i="5"/>
  <c r="K25" i="5"/>
  <c r="J25" i="5"/>
  <c r="O24" i="5"/>
  <c r="L24" i="5"/>
  <c r="O23" i="5"/>
  <c r="O25" i="5" s="1"/>
  <c r="L23" i="5"/>
  <c r="L25" i="5" s="1"/>
  <c r="N22" i="5"/>
  <c r="M22" i="5"/>
  <c r="L22" i="5"/>
  <c r="J22" i="5"/>
  <c r="O21" i="5"/>
  <c r="O22" i="5" s="1"/>
  <c r="N20" i="5"/>
  <c r="M20" i="5"/>
  <c r="J20" i="5"/>
  <c r="L19" i="5"/>
  <c r="O19" i="5" s="1"/>
  <c r="L18" i="5"/>
  <c r="L20" i="5" s="1"/>
  <c r="N17" i="5"/>
  <c r="M17" i="5"/>
  <c r="K17" i="5"/>
  <c r="J17" i="5"/>
  <c r="L16" i="5"/>
  <c r="L17" i="5" s="1"/>
  <c r="N15" i="5"/>
  <c r="M15" i="5"/>
  <c r="L15" i="5"/>
  <c r="J15" i="5"/>
  <c r="O14" i="5"/>
  <c r="O15" i="5" s="1"/>
  <c r="N13" i="5"/>
  <c r="N183" i="5" s="1"/>
  <c r="M13" i="5"/>
  <c r="M183" i="5" s="1"/>
  <c r="K13" i="5"/>
  <c r="K183" i="5" s="1"/>
  <c r="J13" i="5"/>
  <c r="J183" i="5" s="1"/>
  <c r="L12" i="5"/>
  <c r="O12" i="5" s="1"/>
  <c r="L11" i="5"/>
  <c r="O11" i="5" s="1"/>
  <c r="L10" i="5"/>
  <c r="O10" i="5" s="1"/>
  <c r="L9" i="5"/>
  <c r="L13" i="5" s="1"/>
  <c r="L13" i="6" l="1"/>
  <c r="L20" i="6"/>
  <c r="P18" i="6"/>
  <c r="P20" i="6" s="1"/>
  <c r="P183" i="6" s="1"/>
  <c r="L17" i="6"/>
  <c r="P94" i="6"/>
  <c r="L94" i="6"/>
  <c r="L174" i="6"/>
  <c r="P95" i="6"/>
  <c r="P100" i="6" s="1"/>
  <c r="P123" i="6"/>
  <c r="P131" i="6" s="1"/>
  <c r="P142" i="6"/>
  <c r="P143" i="6" s="1"/>
  <c r="P175" i="6"/>
  <c r="P182" i="6" s="1"/>
  <c r="O72" i="5"/>
  <c r="O157" i="5"/>
  <c r="O9" i="5"/>
  <c r="O13" i="5" s="1"/>
  <c r="O16" i="5"/>
  <c r="O17" i="5" s="1"/>
  <c r="O18" i="5"/>
  <c r="O20" i="5" s="1"/>
  <c r="L66" i="5"/>
  <c r="L183" i="5" s="1"/>
  <c r="O89" i="5"/>
  <c r="O94" i="5" s="1"/>
  <c r="O95" i="5"/>
  <c r="O100" i="5" s="1"/>
  <c r="O123" i="5"/>
  <c r="O131" i="5" s="1"/>
  <c r="O142" i="5"/>
  <c r="O143" i="5" s="1"/>
  <c r="L160" i="5"/>
  <c r="L162" i="5"/>
  <c r="O172" i="5"/>
  <c r="O174" i="5" s="1"/>
  <c r="O175" i="5"/>
  <c r="O182" i="5" s="1"/>
  <c r="L183" i="6" l="1"/>
  <c r="O183" i="5"/>
  <c r="N182" i="4" l="1"/>
  <c r="M182" i="4"/>
  <c r="L182" i="4"/>
  <c r="J182" i="4"/>
  <c r="O181" i="4"/>
  <c r="L181" i="4"/>
  <c r="O180" i="4"/>
  <c r="L180" i="4"/>
  <c r="O179" i="4"/>
  <c r="L179" i="4"/>
  <c r="O178" i="4"/>
  <c r="L178" i="4"/>
  <c r="O177" i="4"/>
  <c r="L177" i="4"/>
  <c r="O176" i="4"/>
  <c r="L176" i="4"/>
  <c r="O175" i="4"/>
  <c r="O182" i="4" s="1"/>
  <c r="L175" i="4"/>
  <c r="O174" i="4"/>
  <c r="N174" i="4"/>
  <c r="M174" i="4"/>
  <c r="K174" i="4"/>
  <c r="J174" i="4"/>
  <c r="O173" i="4"/>
  <c r="L173" i="4"/>
  <c r="O172" i="4"/>
  <c r="L172" i="4"/>
  <c r="L174" i="4" s="1"/>
  <c r="N171" i="4"/>
  <c r="M171" i="4"/>
  <c r="J171" i="4"/>
  <c r="L170" i="4"/>
  <c r="N162" i="4"/>
  <c r="M162" i="4"/>
  <c r="L162" i="4"/>
  <c r="K162" i="4"/>
  <c r="J162" i="4"/>
  <c r="L161" i="4"/>
  <c r="O161" i="4" s="1"/>
  <c r="O162" i="4" s="1"/>
  <c r="N160" i="4"/>
  <c r="M160" i="4"/>
  <c r="K160" i="4"/>
  <c r="J160" i="4"/>
  <c r="L159" i="4"/>
  <c r="O159" i="4" s="1"/>
  <c r="L158" i="4"/>
  <c r="O158" i="4" s="1"/>
  <c r="O160" i="4" s="1"/>
  <c r="N157" i="4"/>
  <c r="M157" i="4"/>
  <c r="K157" i="4"/>
  <c r="J157" i="4"/>
  <c r="L156" i="4"/>
  <c r="O156" i="4" s="1"/>
  <c r="L155" i="4"/>
  <c r="O155" i="4" s="1"/>
  <c r="L154" i="4"/>
  <c r="O154" i="4" s="1"/>
  <c r="L153" i="4"/>
  <c r="O153" i="4" s="1"/>
  <c r="L152" i="4"/>
  <c r="O152" i="4" s="1"/>
  <c r="L151" i="4"/>
  <c r="O151" i="4" s="1"/>
  <c r="L150" i="4"/>
  <c r="O150" i="4" s="1"/>
  <c r="L149" i="4"/>
  <c r="O149" i="4" s="1"/>
  <c r="L148" i="4"/>
  <c r="O148" i="4" s="1"/>
  <c r="L147" i="4"/>
  <c r="O147" i="4" s="1"/>
  <c r="L146" i="4"/>
  <c r="O146" i="4" s="1"/>
  <c r="L145" i="4"/>
  <c r="O145" i="4" s="1"/>
  <c r="L144" i="4"/>
  <c r="O144" i="4" s="1"/>
  <c r="O157" i="4" s="1"/>
  <c r="N143" i="4"/>
  <c r="M143" i="4"/>
  <c r="L143" i="4"/>
  <c r="J143" i="4"/>
  <c r="O142" i="4"/>
  <c r="O143" i="4" s="1"/>
  <c r="L142" i="4"/>
  <c r="N141" i="4"/>
  <c r="M141" i="4"/>
  <c r="J141" i="4"/>
  <c r="L140" i="4"/>
  <c r="N131" i="4"/>
  <c r="M131" i="4"/>
  <c r="L131" i="4"/>
  <c r="J131" i="4"/>
  <c r="O130" i="4"/>
  <c r="L130" i="4"/>
  <c r="O129" i="4"/>
  <c r="L129" i="4"/>
  <c r="O128" i="4"/>
  <c r="L128" i="4"/>
  <c r="O127" i="4"/>
  <c r="L127" i="4"/>
  <c r="O126" i="4"/>
  <c r="L126" i="4"/>
  <c r="O124" i="4"/>
  <c r="L124" i="4"/>
  <c r="O123" i="4"/>
  <c r="O131" i="4" s="1"/>
  <c r="L123" i="4"/>
  <c r="N122" i="4"/>
  <c r="M122" i="4"/>
  <c r="K122" i="4"/>
  <c r="J122" i="4"/>
  <c r="L121" i="4"/>
  <c r="L120" i="4"/>
  <c r="O120" i="4" s="1"/>
  <c r="L119" i="4"/>
  <c r="O119" i="4" s="1"/>
  <c r="L118" i="4"/>
  <c r="O118" i="4" s="1"/>
  <c r="L117" i="4"/>
  <c r="O117" i="4" s="1"/>
  <c r="L116" i="4"/>
  <c r="O116" i="4" s="1"/>
  <c r="L115" i="4"/>
  <c r="O115" i="4" s="1"/>
  <c r="L114" i="4"/>
  <c r="O114" i="4" s="1"/>
  <c r="L113" i="4"/>
  <c r="O113" i="4" s="1"/>
  <c r="L112" i="4"/>
  <c r="O112" i="4" s="1"/>
  <c r="L111" i="4"/>
  <c r="O111" i="4" s="1"/>
  <c r="L110" i="4"/>
  <c r="O110" i="4" s="1"/>
  <c r="L109" i="4"/>
  <c r="N100" i="4"/>
  <c r="M100" i="4"/>
  <c r="L100" i="4"/>
  <c r="J100" i="4"/>
  <c r="O99" i="4"/>
  <c r="L99" i="4"/>
  <c r="O98" i="4"/>
  <c r="L98" i="4"/>
  <c r="O97" i="4"/>
  <c r="L97" i="4"/>
  <c r="O96" i="4"/>
  <c r="L96" i="4"/>
  <c r="O95" i="4"/>
  <c r="O100" i="4" s="1"/>
  <c r="L95" i="4"/>
  <c r="O94" i="4"/>
  <c r="N94" i="4"/>
  <c r="M94" i="4"/>
  <c r="K94" i="4"/>
  <c r="J94" i="4"/>
  <c r="O93" i="4"/>
  <c r="L93" i="4"/>
  <c r="O92" i="4"/>
  <c r="L92" i="4"/>
  <c r="O91" i="4"/>
  <c r="L91" i="4"/>
  <c r="O90" i="4"/>
  <c r="L90" i="4"/>
  <c r="O89" i="4"/>
  <c r="L89" i="4"/>
  <c r="L94" i="4" s="1"/>
  <c r="N88" i="4"/>
  <c r="M88" i="4"/>
  <c r="J88" i="4"/>
  <c r="L87" i="4"/>
  <c r="N86" i="4"/>
  <c r="M86" i="4"/>
  <c r="K86" i="4"/>
  <c r="J86" i="4"/>
  <c r="L85" i="4"/>
  <c r="O85" i="4" s="1"/>
  <c r="L84" i="4"/>
  <c r="O84" i="4" s="1"/>
  <c r="L83" i="4"/>
  <c r="O83" i="4" s="1"/>
  <c r="L82" i="4"/>
  <c r="O82" i="4" s="1"/>
  <c r="L81" i="4"/>
  <c r="O81" i="4" s="1"/>
  <c r="N72" i="4"/>
  <c r="M72" i="4"/>
  <c r="K72" i="4"/>
  <c r="J72" i="4"/>
  <c r="L71" i="4"/>
  <c r="O71" i="4" s="1"/>
  <c r="L70" i="4"/>
  <c r="O70" i="4" s="1"/>
  <c r="L69" i="4"/>
  <c r="O69" i="4" s="1"/>
  <c r="L68" i="4"/>
  <c r="O68" i="4" s="1"/>
  <c r="L67" i="4"/>
  <c r="O67" i="4" s="1"/>
  <c r="N66" i="4"/>
  <c r="M66" i="4"/>
  <c r="K66" i="4"/>
  <c r="J66" i="4"/>
  <c r="L65" i="4"/>
  <c r="O65" i="4" s="1"/>
  <c r="L64" i="4"/>
  <c r="O64" i="4" s="1"/>
  <c r="O66" i="4" s="1"/>
  <c r="N63" i="4"/>
  <c r="M63" i="4"/>
  <c r="K63" i="4"/>
  <c r="J63" i="4"/>
  <c r="L62" i="4"/>
  <c r="O62" i="4" s="1"/>
  <c r="L61" i="4"/>
  <c r="O61" i="4" s="1"/>
  <c r="L60" i="4"/>
  <c r="O60" i="4" s="1"/>
  <c r="L59" i="4"/>
  <c r="O59" i="4" s="1"/>
  <c r="L58" i="4"/>
  <c r="O58" i="4" s="1"/>
  <c r="L57" i="4"/>
  <c r="O57" i="4" s="1"/>
  <c r="L56" i="4"/>
  <c r="O56" i="4" s="1"/>
  <c r="L55" i="4"/>
  <c r="O55" i="4" s="1"/>
  <c r="L54" i="4"/>
  <c r="O54" i="4" s="1"/>
  <c r="L53" i="4"/>
  <c r="O53" i="4" s="1"/>
  <c r="N45" i="4"/>
  <c r="M45" i="4"/>
  <c r="K45" i="4"/>
  <c r="J45" i="4"/>
  <c r="L44" i="4"/>
  <c r="O44" i="4" s="1"/>
  <c r="L43" i="4"/>
  <c r="O43" i="4" s="1"/>
  <c r="L42" i="4"/>
  <c r="O42" i="4" s="1"/>
  <c r="N41" i="4"/>
  <c r="M41" i="4"/>
  <c r="K41" i="4"/>
  <c r="J41" i="4"/>
  <c r="L40" i="4"/>
  <c r="O40" i="4" s="1"/>
  <c r="L39" i="4"/>
  <c r="O39" i="4" s="1"/>
  <c r="L38" i="4"/>
  <c r="O38" i="4" s="1"/>
  <c r="N37" i="4"/>
  <c r="M37" i="4"/>
  <c r="K37" i="4"/>
  <c r="J37" i="4"/>
  <c r="L36" i="4"/>
  <c r="O36" i="4" s="1"/>
  <c r="L35" i="4"/>
  <c r="O35" i="4" s="1"/>
  <c r="O37" i="4" s="1"/>
  <c r="N34" i="4"/>
  <c r="M34" i="4"/>
  <c r="K34" i="4"/>
  <c r="J34" i="4"/>
  <c r="O33" i="4"/>
  <c r="L33" i="4"/>
  <c r="O32" i="4"/>
  <c r="O34" i="4" s="1"/>
  <c r="L32" i="4"/>
  <c r="L34" i="4" s="1"/>
  <c r="N25" i="4"/>
  <c r="M25" i="4"/>
  <c r="K25" i="4"/>
  <c r="J25" i="4"/>
  <c r="O24" i="4"/>
  <c r="L24" i="4"/>
  <c r="O23" i="4"/>
  <c r="O25" i="4" s="1"/>
  <c r="L23" i="4"/>
  <c r="L25" i="4" s="1"/>
  <c r="O22" i="4"/>
  <c r="N22" i="4"/>
  <c r="M22" i="4"/>
  <c r="L22" i="4"/>
  <c r="J22" i="4"/>
  <c r="O21" i="4"/>
  <c r="N20" i="4"/>
  <c r="M20" i="4"/>
  <c r="J20" i="4"/>
  <c r="L19" i="4"/>
  <c r="O19" i="4" s="1"/>
  <c r="L18" i="4"/>
  <c r="L20" i="4" s="1"/>
  <c r="N17" i="4"/>
  <c r="M17" i="4"/>
  <c r="K17" i="4"/>
  <c r="J17" i="4"/>
  <c r="L16" i="4"/>
  <c r="O16" i="4" s="1"/>
  <c r="O17" i="4" s="1"/>
  <c r="N15" i="4"/>
  <c r="M15" i="4"/>
  <c r="L15" i="4"/>
  <c r="J15" i="4"/>
  <c r="O14" i="4"/>
  <c r="O15" i="4" s="1"/>
  <c r="N13" i="4"/>
  <c r="N183" i="4" s="1"/>
  <c r="M13" i="4"/>
  <c r="K13" i="4"/>
  <c r="J13" i="4"/>
  <c r="J183" i="4" s="1"/>
  <c r="L12" i="4"/>
  <c r="O12" i="4" s="1"/>
  <c r="L11" i="4"/>
  <c r="O11" i="4" s="1"/>
  <c r="L10" i="4"/>
  <c r="O10" i="4" s="1"/>
  <c r="L9" i="4"/>
  <c r="O9" i="4" s="1"/>
  <c r="N182" i="3"/>
  <c r="M182" i="3"/>
  <c r="J182" i="3"/>
  <c r="L181" i="3"/>
  <c r="O181" i="3" s="1"/>
  <c r="L180" i="3"/>
  <c r="O180" i="3" s="1"/>
  <c r="L179" i="3"/>
  <c r="O179" i="3" s="1"/>
  <c r="L178" i="3"/>
  <c r="O178" i="3" s="1"/>
  <c r="L177" i="3"/>
  <c r="O177" i="3" s="1"/>
  <c r="L176" i="3"/>
  <c r="O176" i="3" s="1"/>
  <c r="L175" i="3"/>
  <c r="L182" i="3" s="1"/>
  <c r="N174" i="3"/>
  <c r="M174" i="3"/>
  <c r="K174" i="3"/>
  <c r="J174" i="3"/>
  <c r="L173" i="3"/>
  <c r="O173" i="3" s="1"/>
  <c r="L172" i="3"/>
  <c r="L174" i="3" s="1"/>
  <c r="N171" i="3"/>
  <c r="M171" i="3"/>
  <c r="L171" i="3"/>
  <c r="J171" i="3"/>
  <c r="O170" i="3"/>
  <c r="O171" i="3" s="1"/>
  <c r="L170" i="3"/>
  <c r="N162" i="3"/>
  <c r="M162" i="3"/>
  <c r="K162" i="3"/>
  <c r="J162" i="3"/>
  <c r="O161" i="3"/>
  <c r="O162" i="3" s="1"/>
  <c r="L161" i="3"/>
  <c r="L162" i="3" s="1"/>
  <c r="N160" i="3"/>
  <c r="M160" i="3"/>
  <c r="K160" i="3"/>
  <c r="J160" i="3"/>
  <c r="O159" i="3"/>
  <c r="L159" i="3"/>
  <c r="O158" i="3"/>
  <c r="O160" i="3" s="1"/>
  <c r="L158" i="3"/>
  <c r="L160" i="3" s="1"/>
  <c r="N157" i="3"/>
  <c r="M157" i="3"/>
  <c r="K157" i="3"/>
  <c r="J157" i="3"/>
  <c r="O156" i="3"/>
  <c r="L156" i="3"/>
  <c r="O155" i="3"/>
  <c r="L155" i="3"/>
  <c r="O154" i="3"/>
  <c r="L154" i="3"/>
  <c r="O153" i="3"/>
  <c r="L153" i="3"/>
  <c r="O152" i="3"/>
  <c r="L152" i="3"/>
  <c r="O151" i="3"/>
  <c r="L151" i="3"/>
  <c r="O150" i="3"/>
  <c r="L150" i="3"/>
  <c r="O149" i="3"/>
  <c r="L149" i="3"/>
  <c r="O148" i="3"/>
  <c r="L148" i="3"/>
  <c r="O147" i="3"/>
  <c r="L147" i="3"/>
  <c r="O146" i="3"/>
  <c r="L146" i="3"/>
  <c r="O145" i="3"/>
  <c r="L145" i="3"/>
  <c r="O144" i="3"/>
  <c r="O157" i="3" s="1"/>
  <c r="L144" i="3"/>
  <c r="L157" i="3" s="1"/>
  <c r="N143" i="3"/>
  <c r="M143" i="3"/>
  <c r="J143" i="3"/>
  <c r="L142" i="3"/>
  <c r="L143" i="3" s="1"/>
  <c r="N141" i="3"/>
  <c r="M141" i="3"/>
  <c r="L141" i="3"/>
  <c r="J141" i="3"/>
  <c r="O140" i="3"/>
  <c r="O141" i="3" s="1"/>
  <c r="L140" i="3"/>
  <c r="N131" i="3"/>
  <c r="M131" i="3"/>
  <c r="J131" i="3"/>
  <c r="L130" i="3"/>
  <c r="O130" i="3" s="1"/>
  <c r="L129" i="3"/>
  <c r="O129" i="3" s="1"/>
  <c r="L128" i="3"/>
  <c r="O128" i="3" s="1"/>
  <c r="L127" i="3"/>
  <c r="O127" i="3" s="1"/>
  <c r="L126" i="3"/>
  <c r="O126" i="3" s="1"/>
  <c r="L124" i="3"/>
  <c r="O124" i="3" s="1"/>
  <c r="L123" i="3"/>
  <c r="L131" i="3" s="1"/>
  <c r="N122" i="3"/>
  <c r="M122" i="3"/>
  <c r="L122" i="3"/>
  <c r="K122" i="3"/>
  <c r="J122" i="3"/>
  <c r="L121" i="3"/>
  <c r="O120" i="3"/>
  <c r="L120" i="3"/>
  <c r="O119" i="3"/>
  <c r="L119" i="3"/>
  <c r="O118" i="3"/>
  <c r="L118" i="3"/>
  <c r="O117" i="3"/>
  <c r="L117" i="3"/>
  <c r="O116" i="3"/>
  <c r="L116" i="3"/>
  <c r="O115" i="3"/>
  <c r="L115" i="3"/>
  <c r="O114" i="3"/>
  <c r="L114" i="3"/>
  <c r="O113" i="3"/>
  <c r="L113" i="3"/>
  <c r="O112" i="3"/>
  <c r="L112" i="3"/>
  <c r="O111" i="3"/>
  <c r="L111" i="3"/>
  <c r="O110" i="3"/>
  <c r="L110" i="3"/>
  <c r="O109" i="3"/>
  <c r="O122" i="3" s="1"/>
  <c r="L109" i="3"/>
  <c r="N100" i="3"/>
  <c r="M100" i="3"/>
  <c r="J100" i="3"/>
  <c r="L99" i="3"/>
  <c r="O99" i="3" s="1"/>
  <c r="L98" i="3"/>
  <c r="O98" i="3" s="1"/>
  <c r="L97" i="3"/>
  <c r="O97" i="3" s="1"/>
  <c r="L96" i="3"/>
  <c r="O96" i="3" s="1"/>
  <c r="L95" i="3"/>
  <c r="L100" i="3" s="1"/>
  <c r="N94" i="3"/>
  <c r="M94" i="3"/>
  <c r="K94" i="3"/>
  <c r="J94" i="3"/>
  <c r="L93" i="3"/>
  <c r="O93" i="3" s="1"/>
  <c r="L92" i="3"/>
  <c r="O92" i="3" s="1"/>
  <c r="L91" i="3"/>
  <c r="O91" i="3" s="1"/>
  <c r="L90" i="3"/>
  <c r="O90" i="3" s="1"/>
  <c r="L89" i="3"/>
  <c r="O89" i="3" s="1"/>
  <c r="O94" i="3" s="1"/>
  <c r="N88" i="3"/>
  <c r="M88" i="3"/>
  <c r="L88" i="3"/>
  <c r="J88" i="3"/>
  <c r="O87" i="3"/>
  <c r="O88" i="3" s="1"/>
  <c r="L87" i="3"/>
  <c r="N86" i="3"/>
  <c r="M86" i="3"/>
  <c r="K86" i="3"/>
  <c r="J86" i="3"/>
  <c r="O85" i="3"/>
  <c r="L85" i="3"/>
  <c r="O84" i="3"/>
  <c r="L84" i="3"/>
  <c r="O83" i="3"/>
  <c r="L83" i="3"/>
  <c r="O82" i="3"/>
  <c r="L82" i="3"/>
  <c r="O81" i="3"/>
  <c r="O86" i="3" s="1"/>
  <c r="L81" i="3"/>
  <c r="L86" i="3" s="1"/>
  <c r="N72" i="3"/>
  <c r="M72" i="3"/>
  <c r="K72" i="3"/>
  <c r="J72" i="3"/>
  <c r="O71" i="3"/>
  <c r="L71" i="3"/>
  <c r="O70" i="3"/>
  <c r="L70" i="3"/>
  <c r="O69" i="3"/>
  <c r="L69" i="3"/>
  <c r="O68" i="3"/>
  <c r="L68" i="3"/>
  <c r="O67" i="3"/>
  <c r="O72" i="3" s="1"/>
  <c r="L67" i="3"/>
  <c r="L72" i="3" s="1"/>
  <c r="N66" i="3"/>
  <c r="M66" i="3"/>
  <c r="K66" i="3"/>
  <c r="J66" i="3"/>
  <c r="O65" i="3"/>
  <c r="L65" i="3"/>
  <c r="O64" i="3"/>
  <c r="O66" i="3" s="1"/>
  <c r="L64" i="3"/>
  <c r="L66" i="3" s="1"/>
  <c r="N63" i="3"/>
  <c r="M63" i="3"/>
  <c r="K63" i="3"/>
  <c r="J63" i="3"/>
  <c r="O62" i="3"/>
  <c r="L62" i="3"/>
  <c r="O61" i="3"/>
  <c r="L61" i="3"/>
  <c r="O60" i="3"/>
  <c r="L60" i="3"/>
  <c r="O59" i="3"/>
  <c r="L59" i="3"/>
  <c r="O58" i="3"/>
  <c r="L58" i="3"/>
  <c r="O57" i="3"/>
  <c r="L57" i="3"/>
  <c r="O56" i="3"/>
  <c r="L56" i="3"/>
  <c r="O55" i="3"/>
  <c r="L55" i="3"/>
  <c r="O54" i="3"/>
  <c r="L54" i="3"/>
  <c r="O53" i="3"/>
  <c r="O63" i="3" s="1"/>
  <c r="L53" i="3"/>
  <c r="L63" i="3" s="1"/>
  <c r="N45" i="3"/>
  <c r="M45" i="3"/>
  <c r="K45" i="3"/>
  <c r="J45" i="3"/>
  <c r="O44" i="3"/>
  <c r="L44" i="3"/>
  <c r="O43" i="3"/>
  <c r="L43" i="3"/>
  <c r="O42" i="3"/>
  <c r="O45" i="3" s="1"/>
  <c r="L42" i="3"/>
  <c r="L45" i="3" s="1"/>
  <c r="N41" i="3"/>
  <c r="M41" i="3"/>
  <c r="K41" i="3"/>
  <c r="J41" i="3"/>
  <c r="O40" i="3"/>
  <c r="L40" i="3"/>
  <c r="O39" i="3"/>
  <c r="L39" i="3"/>
  <c r="O38" i="3"/>
  <c r="O41" i="3" s="1"/>
  <c r="L38" i="3"/>
  <c r="L41" i="3" s="1"/>
  <c r="N37" i="3"/>
  <c r="M37" i="3"/>
  <c r="K37" i="3"/>
  <c r="J37" i="3"/>
  <c r="O36" i="3"/>
  <c r="L36" i="3"/>
  <c r="O35" i="3"/>
  <c r="O37" i="3" s="1"/>
  <c r="L35" i="3"/>
  <c r="L37" i="3" s="1"/>
  <c r="N34" i="3"/>
  <c r="M34" i="3"/>
  <c r="K34" i="3"/>
  <c r="J34" i="3"/>
  <c r="O33" i="3"/>
  <c r="L33" i="3"/>
  <c r="O32" i="3"/>
  <c r="O34" i="3" s="1"/>
  <c r="L32" i="3"/>
  <c r="L34" i="3" s="1"/>
  <c r="N25" i="3"/>
  <c r="M25" i="3"/>
  <c r="K25" i="3"/>
  <c r="J25" i="3"/>
  <c r="O24" i="3"/>
  <c r="L24" i="3"/>
  <c r="O23" i="3"/>
  <c r="O25" i="3" s="1"/>
  <c r="L23" i="3"/>
  <c r="L25" i="3" s="1"/>
  <c r="O22" i="3"/>
  <c r="N22" i="3"/>
  <c r="M22" i="3"/>
  <c r="L22" i="3"/>
  <c r="J22" i="3"/>
  <c r="O21" i="3"/>
  <c r="N20" i="3"/>
  <c r="M20" i="3"/>
  <c r="J20" i="3"/>
  <c r="L19" i="3"/>
  <c r="O19" i="3" s="1"/>
  <c r="L18" i="3"/>
  <c r="L20" i="3" s="1"/>
  <c r="N17" i="3"/>
  <c r="M17" i="3"/>
  <c r="K17" i="3"/>
  <c r="J17" i="3"/>
  <c r="L16" i="3"/>
  <c r="O16" i="3" s="1"/>
  <c r="O17" i="3" s="1"/>
  <c r="N15" i="3"/>
  <c r="M15" i="3"/>
  <c r="L15" i="3"/>
  <c r="J15" i="3"/>
  <c r="O14" i="3"/>
  <c r="O15" i="3" s="1"/>
  <c r="N13" i="3"/>
  <c r="N183" i="3" s="1"/>
  <c r="M13" i="3"/>
  <c r="M183" i="3" s="1"/>
  <c r="K13" i="3"/>
  <c r="K183" i="3" s="1"/>
  <c r="J13" i="3"/>
  <c r="J183" i="3" s="1"/>
  <c r="L12" i="3"/>
  <c r="O12" i="3" s="1"/>
  <c r="L11" i="3"/>
  <c r="O11" i="3" s="1"/>
  <c r="L10" i="3"/>
  <c r="O10" i="3" s="1"/>
  <c r="L9" i="3"/>
  <c r="O9" i="3" s="1"/>
  <c r="N182" i="2"/>
  <c r="M182" i="2"/>
  <c r="L182" i="2"/>
  <c r="J182" i="2"/>
  <c r="O181" i="2"/>
  <c r="L181" i="2"/>
  <c r="O180" i="2"/>
  <c r="L180" i="2"/>
  <c r="O179" i="2"/>
  <c r="L179" i="2"/>
  <c r="O178" i="2"/>
  <c r="L178" i="2"/>
  <c r="O177" i="2"/>
  <c r="L177" i="2"/>
  <c r="O176" i="2"/>
  <c r="L176" i="2"/>
  <c r="O175" i="2"/>
  <c r="O182" i="2" s="1"/>
  <c r="L175" i="2"/>
  <c r="O174" i="2"/>
  <c r="N174" i="2"/>
  <c r="M174" i="2"/>
  <c r="K174" i="2"/>
  <c r="J174" i="2"/>
  <c r="O173" i="2"/>
  <c r="L173" i="2"/>
  <c r="O172" i="2"/>
  <c r="L172" i="2"/>
  <c r="L174" i="2" s="1"/>
  <c r="N171" i="2"/>
  <c r="M171" i="2"/>
  <c r="J171" i="2"/>
  <c r="L170" i="2"/>
  <c r="N162" i="2"/>
  <c r="M162" i="2"/>
  <c r="L162" i="2"/>
  <c r="K162" i="2"/>
  <c r="J162" i="2"/>
  <c r="L161" i="2"/>
  <c r="O161" i="2" s="1"/>
  <c r="O162" i="2" s="1"/>
  <c r="N160" i="2"/>
  <c r="M160" i="2"/>
  <c r="K160" i="2"/>
  <c r="J160" i="2"/>
  <c r="L159" i="2"/>
  <c r="O159" i="2" s="1"/>
  <c r="L158" i="2"/>
  <c r="O158" i="2" s="1"/>
  <c r="O160" i="2" s="1"/>
  <c r="N157" i="2"/>
  <c r="M157" i="2"/>
  <c r="K157" i="2"/>
  <c r="J157" i="2"/>
  <c r="L156" i="2"/>
  <c r="O156" i="2" s="1"/>
  <c r="L155" i="2"/>
  <c r="O155" i="2" s="1"/>
  <c r="L154" i="2"/>
  <c r="O154" i="2" s="1"/>
  <c r="L153" i="2"/>
  <c r="O153" i="2" s="1"/>
  <c r="L152" i="2"/>
  <c r="O152" i="2" s="1"/>
  <c r="L151" i="2"/>
  <c r="O151" i="2" s="1"/>
  <c r="L150" i="2"/>
  <c r="O150" i="2" s="1"/>
  <c r="L149" i="2"/>
  <c r="O149" i="2" s="1"/>
  <c r="L148" i="2"/>
  <c r="O148" i="2" s="1"/>
  <c r="L147" i="2"/>
  <c r="O147" i="2" s="1"/>
  <c r="L146" i="2"/>
  <c r="O146" i="2" s="1"/>
  <c r="L145" i="2"/>
  <c r="O145" i="2" s="1"/>
  <c r="L144" i="2"/>
  <c r="O144" i="2" s="1"/>
  <c r="O157" i="2" s="1"/>
  <c r="N143" i="2"/>
  <c r="M143" i="2"/>
  <c r="L143" i="2"/>
  <c r="J143" i="2"/>
  <c r="O142" i="2"/>
  <c r="O143" i="2" s="1"/>
  <c r="L142" i="2"/>
  <c r="N141" i="2"/>
  <c r="M141" i="2"/>
  <c r="J141" i="2"/>
  <c r="L140" i="2"/>
  <c r="N131" i="2"/>
  <c r="M131" i="2"/>
  <c r="L131" i="2"/>
  <c r="J131" i="2"/>
  <c r="O130" i="2"/>
  <c r="L130" i="2"/>
  <c r="O129" i="2"/>
  <c r="L129" i="2"/>
  <c r="O128" i="2"/>
  <c r="L128" i="2"/>
  <c r="O127" i="2"/>
  <c r="L127" i="2"/>
  <c r="O126" i="2"/>
  <c r="L126" i="2"/>
  <c r="O125" i="2"/>
  <c r="L125" i="2"/>
  <c r="O124" i="2"/>
  <c r="L124" i="2"/>
  <c r="O123" i="2"/>
  <c r="O131" i="2" s="1"/>
  <c r="L123" i="2"/>
  <c r="N122" i="2"/>
  <c r="M122" i="2"/>
  <c r="K122" i="2"/>
  <c r="J122" i="2"/>
  <c r="L121" i="2"/>
  <c r="L120" i="2"/>
  <c r="O120" i="2" s="1"/>
  <c r="L119" i="2"/>
  <c r="O119" i="2" s="1"/>
  <c r="L118" i="2"/>
  <c r="O118" i="2" s="1"/>
  <c r="L117" i="2"/>
  <c r="O117" i="2" s="1"/>
  <c r="L116" i="2"/>
  <c r="O116" i="2" s="1"/>
  <c r="L115" i="2"/>
  <c r="O115" i="2" s="1"/>
  <c r="L114" i="2"/>
  <c r="O114" i="2" s="1"/>
  <c r="L113" i="2"/>
  <c r="O113" i="2" s="1"/>
  <c r="L112" i="2"/>
  <c r="O112" i="2" s="1"/>
  <c r="L111" i="2"/>
  <c r="O111" i="2" s="1"/>
  <c r="L110" i="2"/>
  <c r="O110" i="2" s="1"/>
  <c r="L109" i="2"/>
  <c r="N100" i="2"/>
  <c r="M100" i="2"/>
  <c r="L100" i="2"/>
  <c r="J100" i="2"/>
  <c r="O99" i="2"/>
  <c r="L99" i="2"/>
  <c r="O98" i="2"/>
  <c r="L98" i="2"/>
  <c r="O97" i="2"/>
  <c r="L97" i="2"/>
  <c r="O96" i="2"/>
  <c r="L96" i="2"/>
  <c r="O95" i="2"/>
  <c r="O100" i="2" s="1"/>
  <c r="L95" i="2"/>
  <c r="O94" i="2"/>
  <c r="N94" i="2"/>
  <c r="M94" i="2"/>
  <c r="K94" i="2"/>
  <c r="J94" i="2"/>
  <c r="O93" i="2"/>
  <c r="L93" i="2"/>
  <c r="O92" i="2"/>
  <c r="L92" i="2"/>
  <c r="O91" i="2"/>
  <c r="L91" i="2"/>
  <c r="O90" i="2"/>
  <c r="L90" i="2"/>
  <c r="O89" i="2"/>
  <c r="L89" i="2"/>
  <c r="L94" i="2" s="1"/>
  <c r="N88" i="2"/>
  <c r="M88" i="2"/>
  <c r="J88" i="2"/>
  <c r="L87" i="2"/>
  <c r="N86" i="2"/>
  <c r="M86" i="2"/>
  <c r="K86" i="2"/>
  <c r="J86" i="2"/>
  <c r="L85" i="2"/>
  <c r="O85" i="2" s="1"/>
  <c r="L84" i="2"/>
  <c r="O84" i="2" s="1"/>
  <c r="L83" i="2"/>
  <c r="O83" i="2" s="1"/>
  <c r="L82" i="2"/>
  <c r="O82" i="2" s="1"/>
  <c r="L81" i="2"/>
  <c r="O81" i="2" s="1"/>
  <c r="N72" i="2"/>
  <c r="M72" i="2"/>
  <c r="K72" i="2"/>
  <c r="J72" i="2"/>
  <c r="L71" i="2"/>
  <c r="O71" i="2" s="1"/>
  <c r="L70" i="2"/>
  <c r="O70" i="2" s="1"/>
  <c r="L69" i="2"/>
  <c r="O69" i="2" s="1"/>
  <c r="L68" i="2"/>
  <c r="O68" i="2" s="1"/>
  <c r="L67" i="2"/>
  <c r="O67" i="2" s="1"/>
  <c r="N66" i="2"/>
  <c r="M66" i="2"/>
  <c r="K66" i="2"/>
  <c r="J66" i="2"/>
  <c r="L65" i="2"/>
  <c r="O65" i="2" s="1"/>
  <c r="L64" i="2"/>
  <c r="O64" i="2" s="1"/>
  <c r="O66" i="2" s="1"/>
  <c r="N63" i="2"/>
  <c r="M63" i="2"/>
  <c r="K63" i="2"/>
  <c r="J63" i="2"/>
  <c r="L62" i="2"/>
  <c r="O62" i="2" s="1"/>
  <c r="L61" i="2"/>
  <c r="O61" i="2" s="1"/>
  <c r="L60" i="2"/>
  <c r="O60" i="2" s="1"/>
  <c r="L59" i="2"/>
  <c r="O59" i="2" s="1"/>
  <c r="L58" i="2"/>
  <c r="O58" i="2" s="1"/>
  <c r="L57" i="2"/>
  <c r="O57" i="2" s="1"/>
  <c r="L56" i="2"/>
  <c r="O56" i="2" s="1"/>
  <c r="L55" i="2"/>
  <c r="O55" i="2" s="1"/>
  <c r="L54" i="2"/>
  <c r="O54" i="2" s="1"/>
  <c r="L53" i="2"/>
  <c r="O53" i="2" s="1"/>
  <c r="N45" i="2"/>
  <c r="M45" i="2"/>
  <c r="K45" i="2"/>
  <c r="J45" i="2"/>
  <c r="L44" i="2"/>
  <c r="O44" i="2" s="1"/>
  <c r="L43" i="2"/>
  <c r="O43" i="2" s="1"/>
  <c r="L42" i="2"/>
  <c r="O42" i="2" s="1"/>
  <c r="N41" i="2"/>
  <c r="M41" i="2"/>
  <c r="K41" i="2"/>
  <c r="J41" i="2"/>
  <c r="L40" i="2"/>
  <c r="O40" i="2" s="1"/>
  <c r="L39" i="2"/>
  <c r="O39" i="2" s="1"/>
  <c r="L38" i="2"/>
  <c r="O38" i="2" s="1"/>
  <c r="N37" i="2"/>
  <c r="M37" i="2"/>
  <c r="K37" i="2"/>
  <c r="J37" i="2"/>
  <c r="L36" i="2"/>
  <c r="O36" i="2" s="1"/>
  <c r="L35" i="2"/>
  <c r="O35" i="2" s="1"/>
  <c r="O37" i="2" s="1"/>
  <c r="N34" i="2"/>
  <c r="M34" i="2"/>
  <c r="K34" i="2"/>
  <c r="J34" i="2"/>
  <c r="O33" i="2"/>
  <c r="L33" i="2"/>
  <c r="O32" i="2"/>
  <c r="O34" i="2" s="1"/>
  <c r="L32" i="2"/>
  <c r="L34" i="2" s="1"/>
  <c r="N25" i="2"/>
  <c r="M25" i="2"/>
  <c r="K25" i="2"/>
  <c r="J25" i="2"/>
  <c r="O24" i="2"/>
  <c r="L24" i="2"/>
  <c r="O23" i="2"/>
  <c r="O25" i="2" s="1"/>
  <c r="L23" i="2"/>
  <c r="L25" i="2" s="1"/>
  <c r="O22" i="2"/>
  <c r="N22" i="2"/>
  <c r="M22" i="2"/>
  <c r="L22" i="2"/>
  <c r="J22" i="2"/>
  <c r="O21" i="2"/>
  <c r="N20" i="2"/>
  <c r="M20" i="2"/>
  <c r="J20" i="2"/>
  <c r="L19" i="2"/>
  <c r="O19" i="2" s="1"/>
  <c r="L18" i="2"/>
  <c r="L20" i="2" s="1"/>
  <c r="N17" i="2"/>
  <c r="M17" i="2"/>
  <c r="K17" i="2"/>
  <c r="J17" i="2"/>
  <c r="L16" i="2"/>
  <c r="O16" i="2" s="1"/>
  <c r="O17" i="2" s="1"/>
  <c r="N15" i="2"/>
  <c r="M15" i="2"/>
  <c r="L15" i="2"/>
  <c r="J15" i="2"/>
  <c r="O14" i="2"/>
  <c r="O15" i="2" s="1"/>
  <c r="N13" i="2"/>
  <c r="N183" i="2" s="1"/>
  <c r="M13" i="2"/>
  <c r="K13" i="2"/>
  <c r="J13" i="2"/>
  <c r="J183" i="2" s="1"/>
  <c r="L12" i="2"/>
  <c r="O12" i="2" s="1"/>
  <c r="L11" i="2"/>
  <c r="O11" i="2" s="1"/>
  <c r="L10" i="2"/>
  <c r="O10" i="2" s="1"/>
  <c r="L9" i="2"/>
  <c r="O9" i="2" s="1"/>
  <c r="O13" i="4" l="1"/>
  <c r="L13" i="4"/>
  <c r="L17" i="4"/>
  <c r="L37" i="4"/>
  <c r="L41" i="4"/>
  <c r="L45" i="4"/>
  <c r="L66" i="4"/>
  <c r="L72" i="4"/>
  <c r="L86" i="4"/>
  <c r="L160" i="4"/>
  <c r="K183" i="4"/>
  <c r="M183" i="4"/>
  <c r="O18" i="4"/>
  <c r="O20" i="4" s="1"/>
  <c r="O41" i="4"/>
  <c r="O45" i="4"/>
  <c r="O63" i="4"/>
  <c r="L63" i="4"/>
  <c r="O72" i="4"/>
  <c r="O86" i="4"/>
  <c r="L88" i="4"/>
  <c r="O87" i="4"/>
  <c r="O88" i="4" s="1"/>
  <c r="L122" i="4"/>
  <c r="O109" i="4"/>
  <c r="O122" i="4" s="1"/>
  <c r="L141" i="4"/>
  <c r="O140" i="4"/>
  <c r="O141" i="4" s="1"/>
  <c r="L157" i="4"/>
  <c r="L171" i="4"/>
  <c r="O170" i="4"/>
  <c r="O171" i="4" s="1"/>
  <c r="O13" i="3"/>
  <c r="L13" i="3"/>
  <c r="L17" i="3"/>
  <c r="L94" i="3"/>
  <c r="O18" i="3"/>
  <c r="O20" i="3" s="1"/>
  <c r="O95" i="3"/>
  <c r="O100" i="3" s="1"/>
  <c r="O123" i="3"/>
  <c r="O131" i="3" s="1"/>
  <c r="O142" i="3"/>
  <c r="O143" i="3" s="1"/>
  <c r="O172" i="3"/>
  <c r="O174" i="3" s="1"/>
  <c r="O175" i="3"/>
  <c r="O182" i="3" s="1"/>
  <c r="O13" i="2"/>
  <c r="L13" i="2"/>
  <c r="L17" i="2"/>
  <c r="L37" i="2"/>
  <c r="L41" i="2"/>
  <c r="L45" i="2"/>
  <c r="L66" i="2"/>
  <c r="L72" i="2"/>
  <c r="L86" i="2"/>
  <c r="L160" i="2"/>
  <c r="K183" i="2"/>
  <c r="M183" i="2"/>
  <c r="O18" i="2"/>
  <c r="O20" i="2" s="1"/>
  <c r="O41" i="2"/>
  <c r="O45" i="2"/>
  <c r="O63" i="2"/>
  <c r="L63" i="2"/>
  <c r="O72" i="2"/>
  <c r="O86" i="2"/>
  <c r="L88" i="2"/>
  <c r="O87" i="2"/>
  <c r="O88" i="2" s="1"/>
  <c r="L122" i="2"/>
  <c r="O109" i="2"/>
  <c r="O122" i="2" s="1"/>
  <c r="L141" i="2"/>
  <c r="O140" i="2"/>
  <c r="O141" i="2" s="1"/>
  <c r="L157" i="2"/>
  <c r="L171" i="2"/>
  <c r="O170" i="2"/>
  <c r="O171" i="2" s="1"/>
  <c r="L183" i="4" l="1"/>
  <c r="O183" i="4"/>
  <c r="L183" i="3"/>
  <c r="O183" i="3"/>
  <c r="L183" i="2"/>
  <c r="O183" i="2"/>
  <c r="N182" i="1" l="1"/>
  <c r="M182" i="1"/>
  <c r="L182" i="1"/>
  <c r="J182" i="1"/>
  <c r="O181" i="1"/>
  <c r="L181" i="1"/>
  <c r="O180" i="1"/>
  <c r="L180" i="1"/>
  <c r="O179" i="1"/>
  <c r="L179" i="1"/>
  <c r="O178" i="1"/>
  <c r="L178" i="1"/>
  <c r="O177" i="1"/>
  <c r="L177" i="1"/>
  <c r="O176" i="1"/>
  <c r="L176" i="1"/>
  <c r="O175" i="1"/>
  <c r="O182" i="1" s="1"/>
  <c r="L175" i="1"/>
  <c r="O174" i="1"/>
  <c r="N174" i="1"/>
  <c r="M174" i="1"/>
  <c r="K174" i="1"/>
  <c r="J174" i="1"/>
  <c r="O173" i="1"/>
  <c r="L173" i="1"/>
  <c r="O172" i="1"/>
  <c r="L172" i="1"/>
  <c r="L174" i="1" s="1"/>
  <c r="N171" i="1"/>
  <c r="M171" i="1"/>
  <c r="J171" i="1"/>
  <c r="L170" i="1"/>
  <c r="N162" i="1"/>
  <c r="M162" i="1"/>
  <c r="L162" i="1"/>
  <c r="K162" i="1"/>
  <c r="J162" i="1"/>
  <c r="L161" i="1"/>
  <c r="O161" i="1" s="1"/>
  <c r="O162" i="1" s="1"/>
  <c r="N160" i="1"/>
  <c r="M160" i="1"/>
  <c r="K160" i="1"/>
  <c r="J160" i="1"/>
  <c r="L159" i="1"/>
  <c r="O159" i="1" s="1"/>
  <c r="L158" i="1"/>
  <c r="O158" i="1" s="1"/>
  <c r="O160" i="1" s="1"/>
  <c r="N157" i="1"/>
  <c r="M157" i="1"/>
  <c r="K157" i="1"/>
  <c r="J157" i="1"/>
  <c r="L156" i="1"/>
  <c r="O156" i="1" s="1"/>
  <c r="L155" i="1"/>
  <c r="O155" i="1" s="1"/>
  <c r="L154" i="1"/>
  <c r="O154" i="1" s="1"/>
  <c r="L153" i="1"/>
  <c r="O153" i="1" s="1"/>
  <c r="L152" i="1"/>
  <c r="O152" i="1" s="1"/>
  <c r="L151" i="1"/>
  <c r="O151" i="1" s="1"/>
  <c r="L150" i="1"/>
  <c r="O150" i="1" s="1"/>
  <c r="L149" i="1"/>
  <c r="O149" i="1" s="1"/>
  <c r="L148" i="1"/>
  <c r="O148" i="1" s="1"/>
  <c r="L147" i="1"/>
  <c r="O147" i="1" s="1"/>
  <c r="L146" i="1"/>
  <c r="O146" i="1" s="1"/>
  <c r="L145" i="1"/>
  <c r="O145" i="1" s="1"/>
  <c r="L144" i="1"/>
  <c r="O144" i="1" s="1"/>
  <c r="O157" i="1" s="1"/>
  <c r="N143" i="1"/>
  <c r="M143" i="1"/>
  <c r="L143" i="1"/>
  <c r="J143" i="1"/>
  <c r="O142" i="1"/>
  <c r="O143" i="1" s="1"/>
  <c r="L142" i="1"/>
  <c r="N141" i="1"/>
  <c r="M141" i="1"/>
  <c r="J141" i="1"/>
  <c r="L140" i="1"/>
  <c r="N131" i="1"/>
  <c r="M131" i="1"/>
  <c r="L131" i="1"/>
  <c r="J131" i="1"/>
  <c r="O130" i="1"/>
  <c r="L130" i="1"/>
  <c r="O129" i="1"/>
  <c r="L129" i="1"/>
  <c r="O128" i="1"/>
  <c r="L128" i="1"/>
  <c r="O127" i="1"/>
  <c r="L127" i="1"/>
  <c r="O126" i="1"/>
  <c r="L126" i="1"/>
  <c r="O125" i="1"/>
  <c r="L125" i="1"/>
  <c r="O124" i="1"/>
  <c r="L124" i="1"/>
  <c r="O123" i="1"/>
  <c r="O131" i="1" s="1"/>
  <c r="L123" i="1"/>
  <c r="N122" i="1"/>
  <c r="M122" i="1"/>
  <c r="K122" i="1"/>
  <c r="J122" i="1"/>
  <c r="L121" i="1"/>
  <c r="L120" i="1"/>
  <c r="O120" i="1" s="1"/>
  <c r="L119" i="1"/>
  <c r="O119" i="1" s="1"/>
  <c r="L118" i="1"/>
  <c r="O118" i="1" s="1"/>
  <c r="L117" i="1"/>
  <c r="O117" i="1" s="1"/>
  <c r="L116" i="1"/>
  <c r="O116" i="1" s="1"/>
  <c r="L115" i="1"/>
  <c r="O115" i="1" s="1"/>
  <c r="L114" i="1"/>
  <c r="O114" i="1" s="1"/>
  <c r="L113" i="1"/>
  <c r="O113" i="1" s="1"/>
  <c r="L112" i="1"/>
  <c r="O112" i="1" s="1"/>
  <c r="L111" i="1"/>
  <c r="O111" i="1" s="1"/>
  <c r="L110" i="1"/>
  <c r="O110" i="1" s="1"/>
  <c r="L109" i="1"/>
  <c r="N100" i="1"/>
  <c r="M100" i="1"/>
  <c r="L100" i="1"/>
  <c r="J100" i="1"/>
  <c r="O99" i="1"/>
  <c r="L99" i="1"/>
  <c r="O98" i="1"/>
  <c r="L98" i="1"/>
  <c r="O97" i="1"/>
  <c r="L97" i="1"/>
  <c r="O96" i="1"/>
  <c r="L96" i="1"/>
  <c r="O95" i="1"/>
  <c r="O100" i="1" s="1"/>
  <c r="L95" i="1"/>
  <c r="O94" i="1"/>
  <c r="N94" i="1"/>
  <c r="M94" i="1"/>
  <c r="K94" i="1"/>
  <c r="J94" i="1"/>
  <c r="O93" i="1"/>
  <c r="L93" i="1"/>
  <c r="O92" i="1"/>
  <c r="L92" i="1"/>
  <c r="O91" i="1"/>
  <c r="L91" i="1"/>
  <c r="O90" i="1"/>
  <c r="L90" i="1"/>
  <c r="O89" i="1"/>
  <c r="L89" i="1"/>
  <c r="L94" i="1" s="1"/>
  <c r="N88" i="1"/>
  <c r="M88" i="1"/>
  <c r="J88" i="1"/>
  <c r="L87" i="1"/>
  <c r="N86" i="1"/>
  <c r="M86" i="1"/>
  <c r="K86" i="1"/>
  <c r="J86" i="1"/>
  <c r="L85" i="1"/>
  <c r="O85" i="1" s="1"/>
  <c r="L84" i="1"/>
  <c r="O84" i="1" s="1"/>
  <c r="L83" i="1"/>
  <c r="O83" i="1" s="1"/>
  <c r="L82" i="1"/>
  <c r="O82" i="1" s="1"/>
  <c r="L81" i="1"/>
  <c r="O81" i="1" s="1"/>
  <c r="N72" i="1"/>
  <c r="M72" i="1"/>
  <c r="K72" i="1"/>
  <c r="J72" i="1"/>
  <c r="L71" i="1"/>
  <c r="O71" i="1" s="1"/>
  <c r="L70" i="1"/>
  <c r="O70" i="1" s="1"/>
  <c r="L69" i="1"/>
  <c r="O69" i="1" s="1"/>
  <c r="L68" i="1"/>
  <c r="O68" i="1" s="1"/>
  <c r="L67" i="1"/>
  <c r="O67" i="1" s="1"/>
  <c r="N66" i="1"/>
  <c r="M66" i="1"/>
  <c r="K66" i="1"/>
  <c r="J66" i="1"/>
  <c r="L65" i="1"/>
  <c r="O65" i="1" s="1"/>
  <c r="L64" i="1"/>
  <c r="O64" i="1" s="1"/>
  <c r="O66" i="1" s="1"/>
  <c r="N63" i="1"/>
  <c r="M63" i="1"/>
  <c r="K63" i="1"/>
  <c r="J63" i="1"/>
  <c r="L62" i="1"/>
  <c r="O62" i="1" s="1"/>
  <c r="L61" i="1"/>
  <c r="O61" i="1" s="1"/>
  <c r="L60" i="1"/>
  <c r="O60" i="1" s="1"/>
  <c r="L59" i="1"/>
  <c r="O59" i="1" s="1"/>
  <c r="L58" i="1"/>
  <c r="O58" i="1" s="1"/>
  <c r="L57" i="1"/>
  <c r="O57" i="1" s="1"/>
  <c r="L56" i="1"/>
  <c r="O56" i="1" s="1"/>
  <c r="L55" i="1"/>
  <c r="O55" i="1" s="1"/>
  <c r="L54" i="1"/>
  <c r="O54" i="1" s="1"/>
  <c r="L53" i="1"/>
  <c r="O53" i="1" s="1"/>
  <c r="N45" i="1"/>
  <c r="M45" i="1"/>
  <c r="K45" i="1"/>
  <c r="J45" i="1"/>
  <c r="L44" i="1"/>
  <c r="O44" i="1" s="1"/>
  <c r="L43" i="1"/>
  <c r="O43" i="1" s="1"/>
  <c r="L42" i="1"/>
  <c r="O42" i="1" s="1"/>
  <c r="N41" i="1"/>
  <c r="M41" i="1"/>
  <c r="K41" i="1"/>
  <c r="J41" i="1"/>
  <c r="L40" i="1"/>
  <c r="O40" i="1" s="1"/>
  <c r="L39" i="1"/>
  <c r="O39" i="1" s="1"/>
  <c r="L38" i="1"/>
  <c r="O38" i="1" s="1"/>
  <c r="N37" i="1"/>
  <c r="M37" i="1"/>
  <c r="K37" i="1"/>
  <c r="J37" i="1"/>
  <c r="L36" i="1"/>
  <c r="O36" i="1" s="1"/>
  <c r="L35" i="1"/>
  <c r="O35" i="1" s="1"/>
  <c r="O37" i="1" s="1"/>
  <c r="N34" i="1"/>
  <c r="M34" i="1"/>
  <c r="K34" i="1"/>
  <c r="J34" i="1"/>
  <c r="O33" i="1"/>
  <c r="L33" i="1"/>
  <c r="O32" i="1"/>
  <c r="O34" i="1" s="1"/>
  <c r="L32" i="1"/>
  <c r="L34" i="1" s="1"/>
  <c r="N25" i="1"/>
  <c r="M25" i="1"/>
  <c r="K25" i="1"/>
  <c r="J25" i="1"/>
  <c r="O24" i="1"/>
  <c r="L24" i="1"/>
  <c r="O23" i="1"/>
  <c r="O25" i="1" s="1"/>
  <c r="L23" i="1"/>
  <c r="L25" i="1" s="1"/>
  <c r="O22" i="1"/>
  <c r="N22" i="1"/>
  <c r="M22" i="1"/>
  <c r="L22" i="1"/>
  <c r="J22" i="1"/>
  <c r="O21" i="1"/>
  <c r="N20" i="1"/>
  <c r="M20" i="1"/>
  <c r="J20" i="1"/>
  <c r="L19" i="1"/>
  <c r="O19" i="1" s="1"/>
  <c r="L18" i="1"/>
  <c r="L20" i="1" s="1"/>
  <c r="N17" i="1"/>
  <c r="M17" i="1"/>
  <c r="K17" i="1"/>
  <c r="J17" i="1"/>
  <c r="L16" i="1"/>
  <c r="O16" i="1" s="1"/>
  <c r="O17" i="1" s="1"/>
  <c r="N15" i="1"/>
  <c r="M15" i="1"/>
  <c r="L15" i="1"/>
  <c r="J15" i="1"/>
  <c r="O14" i="1"/>
  <c r="O15" i="1" s="1"/>
  <c r="N13" i="1"/>
  <c r="N183" i="1" s="1"/>
  <c r="M13" i="1"/>
  <c r="K13" i="1"/>
  <c r="J13" i="1"/>
  <c r="J183" i="1" s="1"/>
  <c r="L12" i="1"/>
  <c r="O12" i="1" s="1"/>
  <c r="L11" i="1"/>
  <c r="O11" i="1" s="1"/>
  <c r="L10" i="1"/>
  <c r="O10" i="1" s="1"/>
  <c r="L9" i="1"/>
  <c r="O9" i="1" s="1"/>
  <c r="O13" i="1" l="1"/>
  <c r="L13" i="1"/>
  <c r="L17" i="1"/>
  <c r="L37" i="1"/>
  <c r="L41" i="1"/>
  <c r="L45" i="1"/>
  <c r="L66" i="1"/>
  <c r="L72" i="1"/>
  <c r="L86" i="1"/>
  <c r="L160" i="1"/>
  <c r="K183" i="1"/>
  <c r="M183" i="1"/>
  <c r="O18" i="1"/>
  <c r="O20" i="1" s="1"/>
  <c r="O41" i="1"/>
  <c r="O45" i="1"/>
  <c r="O63" i="1"/>
  <c r="L63" i="1"/>
  <c r="O72" i="1"/>
  <c r="O86" i="1"/>
  <c r="L88" i="1"/>
  <c r="O87" i="1"/>
  <c r="O88" i="1" s="1"/>
  <c r="L122" i="1"/>
  <c r="O109" i="1"/>
  <c r="O122" i="1" s="1"/>
  <c r="L141" i="1"/>
  <c r="O140" i="1"/>
  <c r="O141" i="1" s="1"/>
  <c r="L157" i="1"/>
  <c r="L171" i="1"/>
  <c r="O170" i="1"/>
  <c r="O171" i="1" s="1"/>
  <c r="L183" i="1" l="1"/>
  <c r="O183" i="1"/>
</calcChain>
</file>

<file path=xl/sharedStrings.xml><?xml version="1.0" encoding="utf-8"?>
<sst xmlns="http://schemas.openxmlformats.org/spreadsheetml/2006/main" count="5957" uniqueCount="282">
  <si>
    <t>H. AYUNTAMIENTO CONSTITUCIONAL DE</t>
  </si>
  <si>
    <t>NOMINA DE SUELDOS DEL 01 AL 15 DE ENERO 2022</t>
  </si>
  <si>
    <t>SAN DIEGO DE ALEJANDRIA, JALISCO</t>
  </si>
  <si>
    <t>NOMBRE</t>
  </si>
  <si>
    <t>NOMBRAMIENTO</t>
  </si>
  <si>
    <t>CURP</t>
  </si>
  <si>
    <t xml:space="preserve">                PERCEPCIONES</t>
  </si>
  <si>
    <t>NETO A PAGAR</t>
  </si>
  <si>
    <t>FIRMA DE RECIBIDO</t>
  </si>
  <si>
    <t>CAPITULO</t>
  </si>
  <si>
    <t>CONCEPTO</t>
  </si>
  <si>
    <t>PARTIDA</t>
  </si>
  <si>
    <t>RFC</t>
  </si>
  <si>
    <t>DIAS LABORADOS</t>
  </si>
  <si>
    <t>SUELDO QUINCENAL</t>
  </si>
  <si>
    <t>SUBSIDIO PARA EL EMPLEO</t>
  </si>
  <si>
    <t>TOTAL QUINCENAL 2021</t>
  </si>
  <si>
    <t>ISR A RETENER</t>
  </si>
  <si>
    <t>TOTAL RETENCIONES</t>
  </si>
  <si>
    <t>José de Jesús Sánchez González</t>
  </si>
  <si>
    <t>Presidente</t>
  </si>
  <si>
    <t>Luis Ernesto Moreno Sanchéz</t>
  </si>
  <si>
    <t>Secretario Particular</t>
  </si>
  <si>
    <t>Astrid Marlenne Orozco Gomez</t>
  </si>
  <si>
    <t>Secretaria Presidencia</t>
  </si>
  <si>
    <t>Ivethe Jakeline Marquez Alatorre</t>
  </si>
  <si>
    <t>Recepcionista Precidencia</t>
  </si>
  <si>
    <t>SUMA PRESIDENCIA MUNICIPAL</t>
  </si>
  <si>
    <t>Uriel Rojas González</t>
  </si>
  <si>
    <t>Director de Deportes</t>
  </si>
  <si>
    <t>SUMA DEPORTES</t>
  </si>
  <si>
    <t>Haydé Guadalupe Esparza Villalpando</t>
  </si>
  <si>
    <t>Encargado de Control Interno</t>
  </si>
  <si>
    <t>SUMA CONTRALORIA</t>
  </si>
  <si>
    <t xml:space="preserve">Nancy Peña López </t>
  </si>
  <si>
    <t>Oficial Registro Civil</t>
  </si>
  <si>
    <t>Mena Zermeño Luz del Carmen</t>
  </si>
  <si>
    <t>Auxiliar Registro Civil</t>
  </si>
  <si>
    <t>SUMA REGISTRO CIVIL</t>
  </si>
  <si>
    <t xml:space="preserve">Fátima Mireya Cano Muñoz </t>
  </si>
  <si>
    <t xml:space="preserve">Director Comunicación Social </t>
  </si>
  <si>
    <t>SUMA COMUNICACIÓN SOCIAL</t>
  </si>
  <si>
    <t>Vanessa Valadez Villagrán</t>
  </si>
  <si>
    <t>Auxiliar sindicatura</t>
  </si>
  <si>
    <t>Gabriel Rocha Salazar</t>
  </si>
  <si>
    <t>Juridico Municipal</t>
  </si>
  <si>
    <t>SUMA SINDICATURA</t>
  </si>
  <si>
    <t>Nombramiento</t>
  </si>
  <si>
    <t>SUBSIDIO AL EMPLEO</t>
  </si>
  <si>
    <t>TOTAL</t>
  </si>
  <si>
    <t xml:space="preserve">Luis Ángel Esparza Segura </t>
  </si>
  <si>
    <t>Secretario General</t>
  </si>
  <si>
    <t>Lorena Argelia Padilla Estrada</t>
  </si>
  <si>
    <t>Secretaria</t>
  </si>
  <si>
    <t>SUMA SRIA. GENERAL Y SINDICATURA</t>
  </si>
  <si>
    <t>Rommel Emmanuel Valadez Valadez</t>
  </si>
  <si>
    <t>Director Transparencia</t>
  </si>
  <si>
    <t>Mena Lira Norma Angelica</t>
  </si>
  <si>
    <t>Auxiliar Transparencia</t>
  </si>
  <si>
    <t>SUMA TRANSPARENCIA</t>
  </si>
  <si>
    <t>Viridiana Muñoz López</t>
  </si>
  <si>
    <t>Director de Catastro Municipal</t>
  </si>
  <si>
    <t>Emmanuel Rojas Cabrera</t>
  </si>
  <si>
    <t>Auxiliar tecnivo</t>
  </si>
  <si>
    <t>Melisa Gonzalez Gama</t>
  </si>
  <si>
    <t>Auxiliar administrativo</t>
  </si>
  <si>
    <t>SUMA CATASTRO E IMPUESTO PREDIAL</t>
  </si>
  <si>
    <t>Agustin Alejandro Esparza Villalpando</t>
  </si>
  <si>
    <t>Director de Obras Públicas</t>
  </si>
  <si>
    <t>Carlos Omar Castañeda Mora</t>
  </si>
  <si>
    <t>Proyectista</t>
  </si>
  <si>
    <t>Sandra Gabriela Padilla Estrada</t>
  </si>
  <si>
    <t>Secretaria Obras Publicas</t>
  </si>
  <si>
    <t>SUMA OBRAS PUBLICAS</t>
  </si>
  <si>
    <t xml:space="preserve">                       PERCEPCIONES</t>
  </si>
  <si>
    <t>Pedro Navarro Guerrero</t>
  </si>
  <si>
    <t>Oficial Mayor</t>
  </si>
  <si>
    <t>Esteban Martínez Serrano</t>
  </si>
  <si>
    <t>Director de Desarrollo Social</t>
  </si>
  <si>
    <t>Luis David Alcala Segura</t>
  </si>
  <si>
    <t>Auxiliar de Desarrollo Social</t>
  </si>
  <si>
    <t>Dolores Monserrat Morales Ramírez</t>
  </si>
  <si>
    <t>Auxiliar Oficial Mayor</t>
  </si>
  <si>
    <t>Norma Valdez Mena</t>
  </si>
  <si>
    <t>Intendente Presidencia</t>
  </si>
  <si>
    <t>Ana Mayra Murillo Frausto</t>
  </si>
  <si>
    <t>Brenda Liliana Gutiérrez Murillo</t>
  </si>
  <si>
    <t>Cabrera Rivera Ubaldo</t>
  </si>
  <si>
    <t>Chofer camion escolar</t>
  </si>
  <si>
    <t>De La Cruz Ramirez Jose</t>
  </si>
  <si>
    <t>Chofer camion Universitario (Gto.)</t>
  </si>
  <si>
    <t>Maldonado Zavala Juan Antonio</t>
  </si>
  <si>
    <t>Chofer camion Universitario (Lagos)</t>
  </si>
  <si>
    <t>SUMA OFICIALIA MAYOR</t>
  </si>
  <si>
    <t>Hector Zavala Hernandez</t>
  </si>
  <si>
    <t>Jefe de S. P. Municipales</t>
  </si>
  <si>
    <t>Oscar Iván Alba Váldez</t>
  </si>
  <si>
    <t>Auxiliar de S. P. Municipales</t>
  </si>
  <si>
    <t>SUMA SERVICIOS MUNICIPALES</t>
  </si>
  <si>
    <t>José Alberto Campos Ramírez</t>
  </si>
  <si>
    <t>Director de Cultura</t>
  </si>
  <si>
    <t>Magdalena Padilla Rocha</t>
  </si>
  <si>
    <t>Director de Turismo</t>
  </si>
  <si>
    <t>Auxiliar de Cultura</t>
  </si>
  <si>
    <t>Bertha Guerrero Lira</t>
  </si>
  <si>
    <t>Intendente de Casa de Cultura</t>
  </si>
  <si>
    <t>Zavala Llamas Alberto</t>
  </si>
  <si>
    <t>Velador</t>
  </si>
  <si>
    <t>SUMA CASA DE CULTURA</t>
  </si>
  <si>
    <t xml:space="preserve">               PERCEPCIONES</t>
  </si>
  <si>
    <t xml:space="preserve">Francisco Javier Correa Cerrillo </t>
  </si>
  <si>
    <t>Encargado Hacienda Municipal</t>
  </si>
  <si>
    <t>Sevillano Villanueva Maribel</t>
  </si>
  <si>
    <t>Encargada de Egresos</t>
  </si>
  <si>
    <t>Alondra Alba Sanchez</t>
  </si>
  <si>
    <t>Encargada de cuenta publica</t>
  </si>
  <si>
    <t>Auxiliar Hacienda Municipal</t>
  </si>
  <si>
    <t>Trujillo Zavala Maria Yesenia</t>
  </si>
  <si>
    <t>Encargada de Ingresos</t>
  </si>
  <si>
    <t>SUMA HACIENDA MUNICIPAL</t>
  </si>
  <si>
    <t>David Alatorre Sánchez</t>
  </si>
  <si>
    <t>Encargado de Cementerio</t>
  </si>
  <si>
    <t>SUMA CEMENTERIOS</t>
  </si>
  <si>
    <t>Jacinto Preciado Everardo</t>
  </si>
  <si>
    <t>Encargado de Rastro</t>
  </si>
  <si>
    <t>Rojelio Soto Ramírez</t>
  </si>
  <si>
    <t>Auxiliar de Rastro</t>
  </si>
  <si>
    <t xml:space="preserve">Juan Lozano Hernandez </t>
  </si>
  <si>
    <t>Refugio Pérez Reynoso</t>
  </si>
  <si>
    <t>Inspector rastro</t>
  </si>
  <si>
    <t>SUMA RASTRO MUNICIPAL</t>
  </si>
  <si>
    <t xml:space="preserve">Hector Humberto Perez Valadez </t>
  </si>
  <si>
    <t xml:space="preserve">Chofer Cabecera municipal </t>
  </si>
  <si>
    <t>Miguel Zavala Varelas</t>
  </si>
  <si>
    <t>Chofer Comunidades Rurales</t>
  </si>
  <si>
    <t>Joaquín Valadez Sierra</t>
  </si>
  <si>
    <t>Aux. aseo público</t>
  </si>
  <si>
    <t>Jose Cruz Zavala Zermeño</t>
  </si>
  <si>
    <t xml:space="preserve">Ángel Toribio Ontiveros Hernández </t>
  </si>
  <si>
    <t>SUMA  ASEO PUBLICO</t>
  </si>
  <si>
    <t>Alberto De Anda Rosas</t>
  </si>
  <si>
    <t>Encargado de jardineros</t>
  </si>
  <si>
    <t>Alfredo Mena Valadez</t>
  </si>
  <si>
    <t>Intendente de Parque</t>
  </si>
  <si>
    <t>Jose Guadalupe Esparza Oliva</t>
  </si>
  <si>
    <t>Luis Alba Mendoza</t>
  </si>
  <si>
    <t>Juan Rodriguez Martínez</t>
  </si>
  <si>
    <t>Intendente de unidad deportiva</t>
  </si>
  <si>
    <t>Ezai Rodriguez Esparza</t>
  </si>
  <si>
    <t xml:space="preserve">Jardinero   </t>
  </si>
  <si>
    <t>Miguel Angel Zavala Zermeño</t>
  </si>
  <si>
    <t>Hector Gilberto Marquez Peña</t>
  </si>
  <si>
    <t>Jardinero</t>
  </si>
  <si>
    <t>Juan Pablo Lozano Montaño</t>
  </si>
  <si>
    <t>José Alfredo Torres</t>
  </si>
  <si>
    <t>Ismael Alba Dominguez</t>
  </si>
  <si>
    <t>Pascual Torres Ramirez</t>
  </si>
  <si>
    <t>SUMA PARQUES Y JARDINES</t>
  </si>
  <si>
    <t>Cayetanto Lozano Castorena</t>
  </si>
  <si>
    <t>Jefe de Fontaneros</t>
  </si>
  <si>
    <t>Daniel Alejandro Lozano Dominguez</t>
  </si>
  <si>
    <t>Fontanero</t>
  </si>
  <si>
    <t>Efren Frausto Santellanes</t>
  </si>
  <si>
    <t>Miguel Angel Lozano Castorena</t>
  </si>
  <si>
    <t>Mauricio Villalpando Gonzalez</t>
  </si>
  <si>
    <t xml:space="preserve">Juan Antonio Delgado Preciado </t>
  </si>
  <si>
    <t>Garcia Moreno Alejandro</t>
  </si>
  <si>
    <t>David Alejandro Alatorre Preciado</t>
  </si>
  <si>
    <t>SUMA AGUA, DRENAJE Y ALCANTARILLADO</t>
  </si>
  <si>
    <t>Plascencia Varela Diego Ernesto</t>
  </si>
  <si>
    <t>Electricista</t>
  </si>
  <si>
    <t>SUMA ALUMBRADO PUBLICO</t>
  </si>
  <si>
    <t>Garcia Barajas Jose Juan Daniel</t>
  </si>
  <si>
    <t>Mecanico</t>
  </si>
  <si>
    <t>SUMA TALLER MECANICO</t>
  </si>
  <si>
    <t>Gonzalez Mena Josue Daniel</t>
  </si>
  <si>
    <t>Chofer de traslados</t>
  </si>
  <si>
    <t>Mena de la Rosa Jose de Jesus</t>
  </si>
  <si>
    <t>Chofer de Ambulancia</t>
  </si>
  <si>
    <t>Verdin Jacinto Ulisess de Jesus</t>
  </si>
  <si>
    <t>Paramédico</t>
  </si>
  <si>
    <t>Valadez Gutierrez Felipe de Jesus</t>
  </si>
  <si>
    <t>Lopez Sanchez Luis Alberto</t>
  </si>
  <si>
    <t>Sanchez de Anda Maria Guadalupe</t>
  </si>
  <si>
    <t>Gonzalo Guzman Martinez</t>
  </si>
  <si>
    <t>Rios Perez Roberto</t>
  </si>
  <si>
    <t>Nancy Gomez de Alba</t>
  </si>
  <si>
    <t>Doctora Servicios Medicos Municipales</t>
  </si>
  <si>
    <t xml:space="preserve"> Gutierrez Martinez San Juana</t>
  </si>
  <si>
    <t>Enfermera</t>
  </si>
  <si>
    <t>Guerrero Lira Janeth Alejandra</t>
  </si>
  <si>
    <t>Auxiliar de Proteccion Civil</t>
  </si>
  <si>
    <t>Valeria Macias Verdin</t>
  </si>
  <si>
    <t>Doctora Comunidades Rurales</t>
  </si>
  <si>
    <t>Balderrama Segura Jose Manuel</t>
  </si>
  <si>
    <t>Encargado Administrativo</t>
  </si>
  <si>
    <t>SUMA SERVICIOS MEDICOS</t>
  </si>
  <si>
    <t>Alma Cristina Zavala Vallecillo</t>
  </si>
  <si>
    <t>Director igualdad sustantiva</t>
  </si>
  <si>
    <t>Jose Juan Trujillo Cabrera</t>
  </si>
  <si>
    <t>Auxiliar igualdad sustantiva</t>
  </si>
  <si>
    <t>SUMA IGUALDAD SUSTANTIVA</t>
  </si>
  <si>
    <t>Yareny de los Angeles Echevarria Chico</t>
  </si>
  <si>
    <t>Director de Desarrollo Economico</t>
  </si>
  <si>
    <t>SUMA DESARROLLO ECONOMICO</t>
  </si>
  <si>
    <t xml:space="preserve">Jairo Abel Becerra Hernández </t>
  </si>
  <si>
    <t>Director de archivo Gral. Mpal</t>
  </si>
  <si>
    <t>SUMA ARCHIVO HISTORICO</t>
  </si>
  <si>
    <t>Jesús Ladislao Pérez Zermeño</t>
  </si>
  <si>
    <t>Director Desarrollo Rural</t>
  </si>
  <si>
    <t>Salvador Sánchez Ramírez</t>
  </si>
  <si>
    <t>Auxiliar Desarrollo Rural</t>
  </si>
  <si>
    <t>SUMA DESARROLLO RURAL</t>
  </si>
  <si>
    <t>Ricardo Peña López</t>
  </si>
  <si>
    <t>Encargado de Modulo de Maquinaria</t>
  </si>
  <si>
    <t>Operador retroexcavadora</t>
  </si>
  <si>
    <t>Rosalío Trujillo  Lozano</t>
  </si>
  <si>
    <t>Operador motoconformadora</t>
  </si>
  <si>
    <t>Juan Ramon Serrano Preciado</t>
  </si>
  <si>
    <t>Operador de pipa de agua</t>
  </si>
  <si>
    <t xml:space="preserve">José Fernando Garcia Aguirre </t>
  </si>
  <si>
    <t>Chofer komatsu</t>
  </si>
  <si>
    <t xml:space="preserve">Jesús Esparza Gutierrez </t>
  </si>
  <si>
    <t>Chofer de camion de volteo</t>
  </si>
  <si>
    <t>José de Jesús Mena Vallecillo</t>
  </si>
  <si>
    <t xml:space="preserve">Chofer de camiòn de volteo </t>
  </si>
  <si>
    <t>SUMA MODULO DE MAQUINARIA</t>
  </si>
  <si>
    <t>TOTALES</t>
  </si>
  <si>
    <t xml:space="preserve">                        AUTORIZA</t>
  </si>
  <si>
    <t xml:space="preserve">  Vo.Bo.</t>
  </si>
  <si>
    <t xml:space="preserve">  </t>
  </si>
  <si>
    <t>Lic. José de Jesús Sánchez González</t>
  </si>
  <si>
    <t>Lic. Maria Cruz  Rojas Cabrera</t>
  </si>
  <si>
    <t>PRESIDENTE MUNICIPAL</t>
  </si>
  <si>
    <t>SINDICO MUNICIPAL</t>
  </si>
  <si>
    <t>NOMINA DE PENSIONES DEL 01 AL 15 DE ENERO 2022</t>
  </si>
  <si>
    <t>PENSION</t>
  </si>
  <si>
    <t>Cano Moreno Rogelio</t>
  </si>
  <si>
    <t>PENSIONADO</t>
  </si>
  <si>
    <t>Segura Trujillo Angela</t>
  </si>
  <si>
    <t>NOMINA DE SUELDOS DEL 16 AL 31 DE ENERO 2022</t>
  </si>
  <si>
    <t>Brian Israel Alatorre Ramos</t>
  </si>
  <si>
    <t>NOMINA DE PENSIONES DEL 16 AL 31 DE ENERO 2022</t>
  </si>
  <si>
    <t>NOMINA DE SUELDOS DEL 01 AL 15 DE FEBRERO 2022</t>
  </si>
  <si>
    <t>NOMINA DE PENSIONES DEL 01 AL 15 DE FEBRERO 2022</t>
  </si>
  <si>
    <t>NOMINA DE SUELDOS DEL 16 AL 28 DE FEBRERO 2022</t>
  </si>
  <si>
    <t>NOMINA DE PENSIONES DEL 16 AL 28 DE FEBRERO 2022</t>
  </si>
  <si>
    <t>NOMINA DE SUELDOS DEL 01 AL 15 DE MARZO 2022</t>
  </si>
  <si>
    <t>NOMINA DE PENSIONES DEL 01 AL 15 DE MARZO 2022</t>
  </si>
  <si>
    <t>NOMINA DE SUELDOS DEL 16 AL 31 DE MARZO 2022</t>
  </si>
  <si>
    <t>DESCUENTOS</t>
  </si>
  <si>
    <t>Doctora</t>
  </si>
  <si>
    <t>NOMINA DE PENSIONES DEL 16 AL 31 DE MARZO 2022</t>
  </si>
  <si>
    <t>NOMINA DE SUELDOS DEL 01 AL 15 DE ABRIL 2022</t>
  </si>
  <si>
    <t>Cayetano Lozano Domínguez</t>
  </si>
  <si>
    <t xml:space="preserve"> </t>
  </si>
  <si>
    <t>NOMINA DE PENSIONES DEL 01 AL 15 DE ABRIL 2022</t>
  </si>
  <si>
    <t>NOMINA DE SUELDOS DEL 16 AL 30 DE ABRIL 2022</t>
  </si>
  <si>
    <t>Uriel Alejandro Rojas González</t>
  </si>
  <si>
    <t>NOMINA DE PENSIONES DEL 16 AL 30 DE ABRIL 2022</t>
  </si>
  <si>
    <t>NOMINA DE SUELDOS DEL 01 AL 15 DE MAYO 2022</t>
  </si>
  <si>
    <t>NOMINA DE PENSIONES DEL 01 AL 15 DE MAYO 2022</t>
  </si>
  <si>
    <t>NOMINA DE SUELDOS DEL 16 AL 31 DE MAYO 2022</t>
  </si>
  <si>
    <t>NOMINA DE PENSIONES DEL 16 AL 31 DE MAYO 2022</t>
  </si>
  <si>
    <t>NOMINA DE SUELDOS DEL 01 AL 15 DE JUNIO 2022</t>
  </si>
  <si>
    <t>NOMINA DE PENSIONES DEL 01 AL 15 DE JUNIO 2022</t>
  </si>
  <si>
    <t>CAMR540801HJCNRG07</t>
  </si>
  <si>
    <t>NOMINA DE SUELDOS DEL 16 AL 30 DE JUNIO 2022</t>
  </si>
  <si>
    <t>Maria Magdalena Padilla Rocha</t>
  </si>
  <si>
    <t>Miguel Lozano Castorena</t>
  </si>
  <si>
    <t>NOMINA DE PENSIONES DEL 16 AL 30 DE JUNIO 2022</t>
  </si>
  <si>
    <t>NOMINA DE PRIMA VACACIONAL CORRESPONDIENTE AL PERIODO DE ENERO A JUNIO 2022</t>
  </si>
  <si>
    <t>DIAS DE VACACIONES</t>
  </si>
  <si>
    <t>SUELDO DIARIO</t>
  </si>
  <si>
    <t>Maria Cruz Rojas Cabrera</t>
  </si>
  <si>
    <t>Sindico</t>
  </si>
  <si>
    <t xml:space="preserve">SUMA </t>
  </si>
  <si>
    <t>NOMINA DE SUELDOS DEL 01 AL 15 DE JULIO 2022</t>
  </si>
  <si>
    <t>Alonso Agustin Preciado</t>
  </si>
  <si>
    <t>NOMINA DE PENSIONES DEL 01 AL 15 DE JULIO 2022</t>
  </si>
  <si>
    <t>NOMINA DE SUELDOS DEL 16 AL 31 DE JULIO 2022</t>
  </si>
  <si>
    <t>NOMINA DE PENSIONES DEL 16 AL 31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</si>
</sst>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5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322">
    <xf numFmtId="0" fontId="0" fillId="0" borderId="0" xfId="0"/>
    <xf numFmtId="0" fontId="2" fillId="0" borderId="0" xfId="2"/>
    <xf numFmtId="0" fontId="3" fillId="0" borderId="0" xfId="2" applyFont="1"/>
    <xf numFmtId="2" fontId="2" fillId="0" borderId="0" xfId="2" applyNumberFormat="1"/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2" fontId="10" fillId="0" borderId="2" xfId="2" applyNumberFormat="1" applyFont="1" applyBorder="1" applyAlignment="1">
      <alignment horizontal="center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2" fillId="0" borderId="2" xfId="2" applyBorder="1" applyAlignment="1">
      <alignment horizontal="center"/>
    </xf>
    <xf numFmtId="0" fontId="11" fillId="0" borderId="2" xfId="0" applyFont="1" applyBorder="1" applyAlignment="1">
      <alignment horizontal="left"/>
    </xf>
    <xf numFmtId="0" fontId="3" fillId="0" borderId="2" xfId="2" applyFont="1" applyBorder="1"/>
    <xf numFmtId="0" fontId="12" fillId="0" borderId="2" xfId="0" applyFont="1" applyBorder="1" applyAlignment="1">
      <alignment horizontal="left"/>
    </xf>
    <xf numFmtId="43" fontId="2" fillId="0" borderId="2" xfId="3" applyFont="1" applyBorder="1"/>
    <xf numFmtId="2" fontId="2" fillId="0" borderId="2" xfId="1" applyNumberFormat="1" applyFont="1" applyBorder="1"/>
    <xf numFmtId="43" fontId="2" fillId="0" borderId="2" xfId="3" applyFont="1" applyFill="1" applyBorder="1"/>
    <xf numFmtId="0" fontId="13" fillId="0" borderId="2" xfId="2" applyFont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3" fillId="0" borderId="2" xfId="2" applyFont="1" applyBorder="1" applyAlignment="1">
      <alignment wrapText="1"/>
    </xf>
    <xf numFmtId="0" fontId="12" fillId="0" borderId="2" xfId="0" applyFont="1" applyFill="1" applyBorder="1" applyAlignment="1">
      <alignment horizontal="left"/>
    </xf>
    <xf numFmtId="0" fontId="2" fillId="2" borderId="2" xfId="2" applyFill="1" applyBorder="1" applyAlignment="1">
      <alignment horizontal="center"/>
    </xf>
    <xf numFmtId="0" fontId="8" fillId="2" borderId="2" xfId="2" applyFont="1" applyFill="1" applyBorder="1"/>
    <xf numFmtId="0" fontId="10" fillId="2" borderId="2" xfId="2" applyFont="1" applyFill="1" applyBorder="1"/>
    <xf numFmtId="0" fontId="6" fillId="2" borderId="2" xfId="2" applyFont="1" applyFill="1" applyBorder="1"/>
    <xf numFmtId="43" fontId="6" fillId="2" borderId="2" xfId="3" applyFont="1" applyFill="1" applyBorder="1"/>
    <xf numFmtId="43" fontId="5" fillId="2" borderId="2" xfId="3" applyFont="1" applyFill="1" applyBorder="1"/>
    <xf numFmtId="43" fontId="8" fillId="2" borderId="2" xfId="2" applyNumberFormat="1" applyFont="1" applyFill="1" applyBorder="1"/>
    <xf numFmtId="0" fontId="11" fillId="0" borderId="0" xfId="0" applyFont="1" applyAlignment="1">
      <alignment horizontal="left"/>
    </xf>
    <xf numFmtId="2" fontId="2" fillId="0" borderId="2" xfId="3" applyNumberFormat="1" applyFont="1" applyFill="1" applyBorder="1"/>
    <xf numFmtId="43" fontId="2" fillId="0" borderId="2" xfId="2" applyNumberFormat="1" applyBorder="1"/>
    <xf numFmtId="43" fontId="14" fillId="0" borderId="2" xfId="2" applyNumberFormat="1" applyFont="1" applyBorder="1"/>
    <xf numFmtId="0" fontId="3" fillId="2" borderId="2" xfId="2" applyFont="1" applyFill="1" applyBorder="1" applyAlignment="1">
      <alignment horizontal="left" wrapText="1"/>
    </xf>
    <xf numFmtId="0" fontId="2" fillId="2" borderId="2" xfId="2" applyFill="1" applyBorder="1"/>
    <xf numFmtId="43" fontId="3" fillId="2" borderId="2" xfId="2" applyNumberFormat="1" applyFont="1" applyFill="1" applyBorder="1"/>
    <xf numFmtId="0" fontId="3" fillId="0" borderId="2" xfId="2" applyFont="1" applyBorder="1" applyAlignment="1">
      <alignment horizontal="left" wrapText="1"/>
    </xf>
    <xf numFmtId="43" fontId="8" fillId="0" borderId="2" xfId="2" applyNumberFormat="1" applyFont="1" applyBorder="1"/>
    <xf numFmtId="43" fontId="3" fillId="0" borderId="2" xfId="2" applyNumberFormat="1" applyFont="1" applyBorder="1"/>
    <xf numFmtId="0" fontId="2" fillId="0" borderId="2" xfId="4" applyFont="1" applyBorder="1"/>
    <xf numFmtId="0" fontId="2" fillId="0" borderId="2" xfId="4" applyFont="1" applyFill="1" applyBorder="1" applyAlignment="1" applyProtection="1">
      <protection locked="0"/>
    </xf>
    <xf numFmtId="0" fontId="2" fillId="0" borderId="2" xfId="4" applyFont="1" applyBorder="1" applyAlignment="1" applyProtection="1">
      <protection locked="0"/>
    </xf>
    <xf numFmtId="43" fontId="13" fillId="0" borderId="2" xfId="2" applyNumberFormat="1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/>
    <xf numFmtId="0" fontId="10" fillId="0" borderId="0" xfId="2" applyFont="1"/>
    <xf numFmtId="43" fontId="6" fillId="0" borderId="0" xfId="2" applyNumberFormat="1" applyFont="1"/>
    <xf numFmtId="43" fontId="6" fillId="0" borderId="0" xfId="3" applyFont="1" applyFill="1" applyBorder="1"/>
    <xf numFmtId="2" fontId="6" fillId="0" borderId="0" xfId="3" applyNumberFormat="1" applyFont="1" applyFill="1" applyBorder="1"/>
    <xf numFmtId="43" fontId="10" fillId="0" borderId="0" xfId="2" applyNumberFormat="1" applyFont="1"/>
    <xf numFmtId="43" fontId="3" fillId="0" borderId="0" xfId="3" applyFont="1" applyFill="1" applyBorder="1"/>
    <xf numFmtId="2" fontId="3" fillId="0" borderId="0" xfId="3" applyNumberFormat="1" applyFont="1" applyFill="1" applyBorder="1"/>
    <xf numFmtId="0" fontId="2" fillId="0" borderId="5" xfId="2" applyBorder="1" applyAlignment="1">
      <alignment horizontal="center"/>
    </xf>
    <xf numFmtId="0" fontId="15" fillId="0" borderId="2" xfId="4" applyFont="1" applyBorder="1" applyAlignment="1">
      <alignment wrapText="1"/>
    </xf>
    <xf numFmtId="0" fontId="3" fillId="0" borderId="5" xfId="2" applyFont="1" applyBorder="1"/>
    <xf numFmtId="43" fontId="3" fillId="0" borderId="5" xfId="2" applyNumberFormat="1" applyFont="1" applyBorder="1"/>
    <xf numFmtId="0" fontId="2" fillId="0" borderId="2" xfId="2" applyFont="1" applyBorder="1" applyAlignment="1">
      <alignment wrapText="1"/>
    </xf>
    <xf numFmtId="0" fontId="2" fillId="0" borderId="2" xfId="2" applyFont="1" applyFill="1" applyBorder="1"/>
    <xf numFmtId="43" fontId="2" fillId="0" borderId="2" xfId="2" applyNumberFormat="1" applyFont="1" applyFill="1" applyBorder="1"/>
    <xf numFmtId="2" fontId="2" fillId="0" borderId="2" xfId="3" applyNumberFormat="1" applyFont="1" applyBorder="1"/>
    <xf numFmtId="0" fontId="2" fillId="0" borderId="6" xfId="2" applyFont="1" applyBorder="1" applyAlignment="1">
      <alignment horizontal="left" wrapText="1"/>
    </xf>
    <xf numFmtId="0" fontId="2" fillId="0" borderId="2" xfId="2" applyFont="1" applyBorder="1" applyAlignment="1">
      <alignment horizontal="left" wrapText="1"/>
    </xf>
    <xf numFmtId="0" fontId="15" fillId="0" borderId="2" xfId="2" applyFont="1" applyBorder="1" applyAlignment="1">
      <alignment horizontal="left"/>
    </xf>
    <xf numFmtId="0" fontId="10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left"/>
    </xf>
    <xf numFmtId="0" fontId="2" fillId="0" borderId="2" xfId="2" applyFont="1" applyFill="1" applyBorder="1" applyAlignment="1">
      <alignment horizontal="left" wrapText="1"/>
    </xf>
    <xf numFmtId="2" fontId="2" fillId="0" borderId="2" xfId="1" applyNumberFormat="1" applyFont="1" applyFill="1" applyBorder="1"/>
    <xf numFmtId="0" fontId="8" fillId="2" borderId="2" xfId="2" applyFont="1" applyFill="1" applyBorder="1" applyAlignment="1">
      <alignment horizontal="center"/>
    </xf>
    <xf numFmtId="164" fontId="8" fillId="2" borderId="2" xfId="3" applyNumberFormat="1" applyFont="1" applyFill="1" applyBorder="1"/>
    <xf numFmtId="0" fontId="2" fillId="0" borderId="6" xfId="2" applyBorder="1" applyAlignment="1">
      <alignment horizontal="center"/>
    </xf>
    <xf numFmtId="0" fontId="3" fillId="0" borderId="6" xfId="2" applyFont="1" applyBorder="1" applyAlignment="1">
      <alignment wrapText="1"/>
    </xf>
    <xf numFmtId="43" fontId="3" fillId="0" borderId="6" xfId="2" applyNumberFormat="1" applyFont="1" applyBorder="1"/>
    <xf numFmtId="43" fontId="2" fillId="0" borderId="2" xfId="3" applyFont="1" applyBorder="1" applyAlignment="1">
      <alignment horizontal="right"/>
    </xf>
    <xf numFmtId="0" fontId="14" fillId="0" borderId="2" xfId="2" applyFont="1" applyFill="1" applyBorder="1"/>
    <xf numFmtId="0" fontId="12" fillId="0" borderId="0" xfId="0" applyFont="1"/>
    <xf numFmtId="0" fontId="2" fillId="0" borderId="2" xfId="2" applyFont="1" applyBorder="1"/>
    <xf numFmtId="0" fontId="16" fillId="0" borderId="6" xfId="2" applyFont="1" applyBorder="1" applyAlignment="1">
      <alignment horizontal="center" vertical="center" wrapText="1"/>
    </xf>
    <xf numFmtId="0" fontId="8" fillId="3" borderId="2" xfId="2" applyFont="1" applyFill="1" applyBorder="1"/>
    <xf numFmtId="0" fontId="3" fillId="2" borderId="2" xfId="2" applyFont="1" applyFill="1" applyBorder="1"/>
    <xf numFmtId="43" fontId="8" fillId="0" borderId="2" xfId="3" applyFont="1" applyFill="1" applyBorder="1"/>
    <xf numFmtId="2" fontId="8" fillId="0" borderId="2" xfId="3" applyNumberFormat="1" applyFont="1" applyFill="1" applyBorder="1"/>
    <xf numFmtId="43" fontId="10" fillId="0" borderId="2" xfId="3" applyFont="1" applyFill="1" applyBorder="1"/>
    <xf numFmtId="0" fontId="10" fillId="0" borderId="2" xfId="2" applyFont="1" applyBorder="1"/>
    <xf numFmtId="0" fontId="17" fillId="4" borderId="2" xfId="0" applyFont="1" applyFill="1" applyBorder="1" applyAlignment="1">
      <alignment wrapText="1"/>
    </xf>
    <xf numFmtId="0" fontId="17" fillId="0" borderId="2" xfId="0" applyFont="1" applyBorder="1" applyAlignment="1">
      <alignment wrapText="1"/>
    </xf>
    <xf numFmtId="43" fontId="6" fillId="2" borderId="2" xfId="2" applyNumberFormat="1" applyFont="1" applyFill="1" applyBorder="1"/>
    <xf numFmtId="43" fontId="10" fillId="2" borderId="2" xfId="2" applyNumberFormat="1" applyFont="1" applyFill="1" applyBorder="1"/>
    <xf numFmtId="0" fontId="18" fillId="0" borderId="2" xfId="0" applyFont="1" applyFill="1" applyBorder="1"/>
    <xf numFmtId="0" fontId="18" fillId="0" borderId="2" xfId="0" applyFont="1" applyBorder="1" applyAlignment="1">
      <alignment horizontal="left"/>
    </xf>
    <xf numFmtId="0" fontId="2" fillId="3" borderId="2" xfId="2" applyFill="1" applyBorder="1" applyAlignment="1">
      <alignment horizontal="center"/>
    </xf>
    <xf numFmtId="0" fontId="3" fillId="3" borderId="2" xfId="2" applyFont="1" applyFill="1" applyBorder="1"/>
    <xf numFmtId="0" fontId="2" fillId="3" borderId="2" xfId="2" applyFill="1" applyBorder="1"/>
    <xf numFmtId="43" fontId="5" fillId="3" borderId="2" xfId="3" applyFont="1" applyFill="1" applyBorder="1"/>
    <xf numFmtId="43" fontId="6" fillId="3" borderId="2" xfId="3" applyFont="1" applyFill="1" applyBorder="1"/>
    <xf numFmtId="0" fontId="3" fillId="0" borderId="1" xfId="2" applyFont="1" applyBorder="1"/>
    <xf numFmtId="0" fontId="12" fillId="0" borderId="2" xfId="0" applyFont="1" applyBorder="1"/>
    <xf numFmtId="43" fontId="8" fillId="2" borderId="2" xfId="3" applyFont="1" applyFill="1" applyBorder="1"/>
    <xf numFmtId="43" fontId="10" fillId="2" borderId="2" xfId="3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/>
    <xf numFmtId="0" fontId="10" fillId="0" borderId="0" xfId="2" applyFont="1" applyFill="1" applyBorder="1"/>
    <xf numFmtId="0" fontId="6" fillId="0" borderId="0" xfId="2" applyFont="1" applyFill="1" applyBorder="1"/>
    <xf numFmtId="43" fontId="8" fillId="0" borderId="0" xfId="3" applyFont="1" applyFill="1" applyBorder="1"/>
    <xf numFmtId="43" fontId="5" fillId="0" borderId="0" xfId="3" applyFont="1" applyFill="1" applyBorder="1"/>
    <xf numFmtId="43" fontId="10" fillId="0" borderId="0" xfId="3" applyFont="1" applyFill="1" applyBorder="1"/>
    <xf numFmtId="0" fontId="6" fillId="0" borderId="1" xfId="2" applyFont="1" applyBorder="1" applyAlignment="1">
      <alignment horizontal="center" vertical="center"/>
    </xf>
    <xf numFmtId="2" fontId="10" fillId="0" borderId="2" xfId="3" applyNumberFormat="1" applyFont="1" applyFill="1" applyBorder="1"/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3" fillId="2" borderId="2" xfId="2" applyFont="1" applyFill="1" applyBorder="1" applyAlignment="1">
      <alignment horizontal="center"/>
    </xf>
    <xf numFmtId="0" fontId="17" fillId="0" borderId="2" xfId="0" applyFont="1" applyBorder="1" applyAlignment="1">
      <alignment vertical="center" wrapText="1"/>
    </xf>
    <xf numFmtId="43" fontId="19" fillId="0" borderId="2" xfId="2" applyNumberFormat="1" applyFont="1" applyBorder="1"/>
    <xf numFmtId="0" fontId="12" fillId="0" borderId="0" xfId="0" applyFont="1" applyAlignment="1">
      <alignment horizontal="left"/>
    </xf>
    <xf numFmtId="0" fontId="2" fillId="0" borderId="2" xfId="2" applyFill="1" applyBorder="1" applyAlignment="1">
      <alignment horizontal="center"/>
    </xf>
    <xf numFmtId="43" fontId="3" fillId="2" borderId="2" xfId="3" applyFont="1" applyFill="1" applyBorder="1"/>
    <xf numFmtId="0" fontId="12" fillId="0" borderId="2" xfId="0" applyFont="1" applyBorder="1" applyAlignment="1">
      <alignment vertical="center"/>
    </xf>
    <xf numFmtId="0" fontId="2" fillId="0" borderId="2" xfId="4" applyFont="1" applyBorder="1" applyAlignment="1" applyProtection="1">
      <alignment horizontal="left"/>
      <protection locked="0"/>
    </xf>
    <xf numFmtId="43" fontId="2" fillId="0" borderId="6" xfId="3" applyFont="1" applyFill="1" applyBorder="1"/>
    <xf numFmtId="2" fontId="2" fillId="0" borderId="2" xfId="2" applyNumberFormat="1" applyBorder="1"/>
    <xf numFmtId="43" fontId="20" fillId="0" borderId="2" xfId="2" applyNumberFormat="1" applyFont="1" applyBorder="1" applyAlignment="1">
      <alignment horizontal="center"/>
    </xf>
    <xf numFmtId="0" fontId="8" fillId="2" borderId="2" xfId="2" applyFont="1" applyFill="1" applyBorder="1" applyAlignment="1">
      <alignment horizontal="left"/>
    </xf>
    <xf numFmtId="0" fontId="10" fillId="2" borderId="2" xfId="2" applyFont="1" applyFill="1" applyBorder="1" applyAlignment="1">
      <alignment horizontal="center"/>
    </xf>
    <xf numFmtId="43" fontId="6" fillId="2" borderId="2" xfId="2" applyNumberFormat="1" applyFont="1" applyFill="1" applyBorder="1" applyAlignment="1">
      <alignment horizontal="center"/>
    </xf>
    <xf numFmtId="43" fontId="6" fillId="3" borderId="2" xfId="3" applyFont="1" applyFill="1" applyBorder="1" applyAlignment="1">
      <alignment horizontal="center"/>
    </xf>
    <xf numFmtId="43" fontId="5" fillId="3" borderId="2" xfId="3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43" fontId="6" fillId="0" borderId="0" xfId="2" applyNumberFormat="1" applyFont="1" applyAlignment="1">
      <alignment horizontal="center"/>
    </xf>
    <xf numFmtId="43" fontId="6" fillId="0" borderId="0" xfId="3" applyFont="1" applyFill="1" applyBorder="1" applyAlignment="1">
      <alignment horizontal="center"/>
    </xf>
    <xf numFmtId="43" fontId="5" fillId="0" borderId="0" xfId="3" applyFont="1" applyFill="1" applyBorder="1" applyAlignment="1">
      <alignment horizontal="center"/>
    </xf>
    <xf numFmtId="2" fontId="5" fillId="0" borderId="0" xfId="3" applyNumberFormat="1" applyFont="1" applyFill="1" applyBorder="1" applyAlignment="1">
      <alignment horizontal="center"/>
    </xf>
    <xf numFmtId="2" fontId="2" fillId="0" borderId="6" xfId="3" applyNumberFormat="1" applyFont="1" applyFill="1" applyBorder="1"/>
    <xf numFmtId="0" fontId="13" fillId="0" borderId="6" xfId="2" applyFont="1" applyBorder="1" applyAlignment="1">
      <alignment horizontal="center" vertical="center" wrapText="1"/>
    </xf>
    <xf numFmtId="0" fontId="8" fillId="0" borderId="2" xfId="2" applyFont="1" applyBorder="1"/>
    <xf numFmtId="0" fontId="12" fillId="0" borderId="5" xfId="0" applyFont="1" applyFill="1" applyBorder="1" applyAlignment="1">
      <alignment horizontal="left"/>
    </xf>
    <xf numFmtId="0" fontId="2" fillId="0" borderId="6" xfId="2" applyFont="1" applyBorder="1" applyAlignment="1">
      <alignment horizontal="left"/>
    </xf>
    <xf numFmtId="0" fontId="12" fillId="5" borderId="0" xfId="0" applyFont="1" applyFill="1" applyAlignment="1">
      <alignment wrapText="1"/>
    </xf>
    <xf numFmtId="0" fontId="8" fillId="2" borderId="6" xfId="2" applyFont="1" applyFill="1" applyBorder="1"/>
    <xf numFmtId="0" fontId="12" fillId="5" borderId="0" xfId="0" applyFont="1" applyFill="1" applyAlignment="1">
      <alignment horizontal="left" wrapText="1"/>
    </xf>
    <xf numFmtId="0" fontId="2" fillId="0" borderId="2" xfId="2" applyFont="1" applyFill="1" applyBorder="1" applyAlignment="1">
      <alignment horizontal="left"/>
    </xf>
    <xf numFmtId="43" fontId="3" fillId="3" borderId="2" xfId="2" applyNumberFormat="1" applyFont="1" applyFill="1" applyBorder="1"/>
    <xf numFmtId="0" fontId="2" fillId="0" borderId="0" xfId="2" applyAlignment="1">
      <alignment horizontal="center"/>
    </xf>
    <xf numFmtId="0" fontId="14" fillId="0" borderId="0" xfId="2" applyFont="1"/>
    <xf numFmtId="43" fontId="2" fillId="0" borderId="0" xfId="3" applyFont="1" applyBorder="1"/>
    <xf numFmtId="2" fontId="2" fillId="0" borderId="0" xfId="3" applyNumberFormat="1" applyFont="1" applyBorder="1"/>
    <xf numFmtId="43" fontId="2" fillId="0" borderId="0" xfId="3" applyFont="1" applyFill="1" applyBorder="1"/>
    <xf numFmtId="0" fontId="6" fillId="0" borderId="0" xfId="2" applyFont="1" applyFill="1" applyBorder="1" applyAlignment="1">
      <alignment horizontal="center" vertical="center"/>
    </xf>
    <xf numFmtId="0" fontId="4" fillId="0" borderId="0" xfId="2" applyFont="1"/>
    <xf numFmtId="0" fontId="10" fillId="0" borderId="0" xfId="2" applyFont="1" applyAlignment="1">
      <alignment vertical="center" wrapText="1"/>
    </xf>
    <xf numFmtId="43" fontId="8" fillId="0" borderId="4" xfId="3" applyFont="1" applyFill="1" applyBorder="1"/>
    <xf numFmtId="0" fontId="2" fillId="0" borderId="2" xfId="4" applyFont="1" applyBorder="1" applyAlignment="1" applyProtection="1">
      <alignment horizontal="center"/>
      <protection locked="0"/>
    </xf>
    <xf numFmtId="0" fontId="6" fillId="0" borderId="2" xfId="2" applyFont="1" applyBorder="1" applyAlignment="1">
      <alignment vertical="center"/>
    </xf>
    <xf numFmtId="164" fontId="6" fillId="2" borderId="2" xfId="3" applyNumberFormat="1" applyFont="1" applyFill="1" applyBorder="1"/>
    <xf numFmtId="43" fontId="2" fillId="0" borderId="2" xfId="2" applyNumberFormat="1" applyFill="1" applyBorder="1"/>
    <xf numFmtId="43" fontId="8" fillId="0" borderId="2" xfId="2" applyNumberFormat="1" applyFont="1" applyFill="1" applyBorder="1"/>
    <xf numFmtId="43" fontId="5" fillId="2" borderId="2" xfId="2" applyNumberFormat="1" applyFont="1" applyFill="1" applyBorder="1"/>
    <xf numFmtId="0" fontId="6" fillId="3" borderId="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vertical="center" wrapText="1"/>
    </xf>
    <xf numFmtId="0" fontId="2" fillId="0" borderId="6" xfId="2" applyFont="1" applyBorder="1"/>
    <xf numFmtId="0" fontId="17" fillId="0" borderId="2" xfId="0" applyFont="1" applyFill="1" applyBorder="1" applyAlignment="1">
      <alignment vertical="center" wrapText="1"/>
    </xf>
    <xf numFmtId="43" fontId="2" fillId="0" borderId="6" xfId="2" applyNumberFormat="1" applyFont="1" applyFill="1" applyBorder="1"/>
    <xf numFmtId="0" fontId="12" fillId="0" borderId="2" xfId="0" applyFont="1" applyFill="1" applyBorder="1"/>
    <xf numFmtId="43" fontId="2" fillId="0" borderId="2" xfId="2" applyNumberFormat="1" applyFont="1" applyBorder="1"/>
    <xf numFmtId="2" fontId="2" fillId="0" borderId="2" xfId="2" applyNumberFormat="1" applyFill="1" applyBorder="1"/>
    <xf numFmtId="0" fontId="8" fillId="0" borderId="2" xfId="2" applyFont="1" applyFill="1" applyBorder="1"/>
    <xf numFmtId="0" fontId="2" fillId="0" borderId="2" xfId="2" applyFont="1" applyFill="1" applyBorder="1" applyAlignment="1">
      <alignment wrapText="1"/>
    </xf>
    <xf numFmtId="0" fontId="12" fillId="0" borderId="0" xfId="0" applyFont="1" applyFill="1"/>
    <xf numFmtId="0" fontId="2" fillId="0" borderId="12" xfId="4" applyFont="1" applyBorder="1" applyAlignment="1" applyProtection="1">
      <alignment vertical="center"/>
      <protection locked="0"/>
    </xf>
    <xf numFmtId="0" fontId="2" fillId="0" borderId="2" xfId="4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>
      <alignment wrapText="1"/>
    </xf>
    <xf numFmtId="0" fontId="8" fillId="0" borderId="0" xfId="2" applyFont="1" applyFill="1" applyAlignment="1">
      <alignment horizontal="center"/>
    </xf>
    <xf numFmtId="164" fontId="8" fillId="0" borderId="0" xfId="3" applyNumberFormat="1" applyFont="1" applyFill="1" applyBorder="1"/>
    <xf numFmtId="0" fontId="2" fillId="0" borderId="6" xfId="2" applyFont="1" applyBorder="1" applyAlignment="1">
      <alignment horizontal="center" wrapText="1"/>
    </xf>
    <xf numFmtId="0" fontId="2" fillId="0" borderId="2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6" xfId="3" applyNumberFormat="1" applyFont="1" applyFill="1" applyBorder="1" applyAlignment="1">
      <alignment horizontal="center" wrapText="1"/>
    </xf>
    <xf numFmtId="43" fontId="2" fillId="0" borderId="5" xfId="3" applyFont="1" applyFill="1" applyBorder="1" applyAlignment="1">
      <alignment horizontal="center" wrapText="1"/>
    </xf>
    <xf numFmtId="2" fontId="2" fillId="0" borderId="6" xfId="3" applyNumberFormat="1" applyFont="1" applyFill="1" applyBorder="1" applyAlignment="1">
      <alignment horizontal="right" wrapText="1"/>
    </xf>
    <xf numFmtId="43" fontId="2" fillId="0" borderId="6" xfId="3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 wrapText="1"/>
    </xf>
    <xf numFmtId="43" fontId="2" fillId="0" borderId="5" xfId="2" applyNumberFormat="1" applyFont="1" applyFill="1" applyBorder="1" applyAlignment="1">
      <alignment horizontal="center" wrapText="1"/>
    </xf>
    <xf numFmtId="43" fontId="6" fillId="0" borderId="6" xfId="2" applyNumberFormat="1" applyFont="1" applyFill="1" applyBorder="1"/>
    <xf numFmtId="0" fontId="2" fillId="0" borderId="2" xfId="4" applyFont="1" applyFill="1" applyBorder="1"/>
    <xf numFmtId="0" fontId="2" fillId="0" borderId="2" xfId="2" applyFill="1" applyBorder="1"/>
    <xf numFmtId="0" fontId="21" fillId="0" borderId="2" xfId="2" applyFont="1" applyBorder="1"/>
    <xf numFmtId="0" fontId="14" fillId="2" borderId="2" xfId="2" applyFont="1" applyFill="1" applyBorder="1" applyAlignment="1">
      <alignment horizontal="center"/>
    </xf>
    <xf numFmtId="43" fontId="2" fillId="2" borderId="2" xfId="3" applyFont="1" applyFill="1" applyBorder="1"/>
    <xf numFmtId="0" fontId="6" fillId="2" borderId="2" xfId="2" applyFont="1" applyFill="1" applyBorder="1" applyAlignment="1">
      <alignment horizontal="center"/>
    </xf>
    <xf numFmtId="16" fontId="2" fillId="2" borderId="2" xfId="2" applyNumberFormat="1" applyFill="1" applyBorder="1"/>
    <xf numFmtId="43" fontId="5" fillId="3" borderId="2" xfId="2" applyNumberFormat="1" applyFont="1" applyFill="1" applyBorder="1"/>
    <xf numFmtId="0" fontId="2" fillId="0" borderId="0" xfId="2" applyFill="1" applyBorder="1"/>
    <xf numFmtId="0" fontId="6" fillId="0" borderId="0" xfId="2" applyFont="1" applyFill="1" applyBorder="1" applyAlignment="1">
      <alignment horizontal="center"/>
    </xf>
    <xf numFmtId="16" fontId="2" fillId="0" borderId="0" xfId="2" applyNumberFormat="1" applyFill="1" applyBorder="1"/>
    <xf numFmtId="43" fontId="6" fillId="0" borderId="0" xfId="2" applyNumberFormat="1" applyFont="1" applyFill="1" applyBorder="1"/>
    <xf numFmtId="0" fontId="6" fillId="0" borderId="0" xfId="2" applyFont="1"/>
    <xf numFmtId="43" fontId="2" fillId="0" borderId="0" xfId="3" applyFill="1" applyBorder="1"/>
    <xf numFmtId="0" fontId="6" fillId="0" borderId="0" xfId="2" applyFont="1" applyBorder="1"/>
    <xf numFmtId="0" fontId="0" fillId="0" borderId="0" xfId="0" applyBorder="1"/>
    <xf numFmtId="0" fontId="22" fillId="0" borderId="0" xfId="0" applyFont="1" applyBorder="1" applyAlignment="1"/>
    <xf numFmtId="43" fontId="6" fillId="6" borderId="0" xfId="2" applyNumberFormat="1" applyFont="1" applyFill="1" applyBorder="1" applyAlignment="1"/>
    <xf numFmtId="0" fontId="6" fillId="0" borderId="0" xfId="2" applyFont="1" applyBorder="1" applyAlignment="1"/>
    <xf numFmtId="0" fontId="6" fillId="0" borderId="0" xfId="2" applyFont="1" applyAlignment="1">
      <alignment horizontal="center"/>
    </xf>
    <xf numFmtId="0" fontId="6" fillId="0" borderId="0" xfId="2" applyFont="1" applyBorder="1" applyAlignment="1">
      <alignment horizontal="center"/>
    </xf>
    <xf numFmtId="2" fontId="6" fillId="0" borderId="0" xfId="2" applyNumberFormat="1" applyFont="1" applyAlignment="1">
      <alignment horizontal="center"/>
    </xf>
    <xf numFmtId="0" fontId="2" fillId="0" borderId="2" xfId="2" applyBorder="1"/>
    <xf numFmtId="2" fontId="6" fillId="2" borderId="2" xfId="2" applyNumberFormat="1" applyFont="1" applyFill="1" applyBorder="1"/>
    <xf numFmtId="43" fontId="0" fillId="0" borderId="0" xfId="0" applyNumberFormat="1"/>
    <xf numFmtId="43" fontId="2" fillId="0" borderId="0" xfId="2" applyNumberFormat="1"/>
    <xf numFmtId="8" fontId="2" fillId="0" borderId="0" xfId="2" applyNumberFormat="1"/>
    <xf numFmtId="0" fontId="6" fillId="0" borderId="0" xfId="2" applyFont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/>
    </xf>
    <xf numFmtId="0" fontId="10" fillId="0" borderId="9" xfId="2" applyFont="1" applyBorder="1" applyAlignment="1">
      <alignment horizontal="center"/>
    </xf>
    <xf numFmtId="43" fontId="10" fillId="0" borderId="9" xfId="3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2" fontId="6" fillId="0" borderId="0" xfId="3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43" fontId="10" fillId="0" borderId="1" xfId="3" applyFont="1" applyFill="1" applyBorder="1" applyAlignment="1">
      <alignment horizontal="center" vertical="center" wrapText="1"/>
    </xf>
    <xf numFmtId="43" fontId="10" fillId="0" borderId="6" xfId="3" applyFont="1" applyFill="1" applyBorder="1" applyAlignment="1">
      <alignment horizontal="center" vertical="center" wrapText="1"/>
    </xf>
    <xf numFmtId="2" fontId="10" fillId="0" borderId="1" xfId="3" applyNumberFormat="1" applyFont="1" applyFill="1" applyBorder="1" applyAlignment="1">
      <alignment horizontal="center" vertical="center" wrapText="1"/>
    </xf>
    <xf numFmtId="2" fontId="10" fillId="0" borderId="6" xfId="3" applyNumberFormat="1" applyFont="1" applyFill="1" applyBorder="1" applyAlignment="1">
      <alignment horizontal="center" vertical="center" wrapText="1"/>
    </xf>
    <xf numFmtId="43" fontId="6" fillId="0" borderId="1" xfId="3" applyFont="1" applyFill="1" applyBorder="1" applyAlignment="1">
      <alignment horizontal="center" vertical="center"/>
    </xf>
    <xf numFmtId="43" fontId="6" fillId="0" borderId="6" xfId="3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43" fontId="10" fillId="0" borderId="5" xfId="3" applyFont="1" applyFill="1" applyBorder="1" applyAlignment="1">
      <alignment horizontal="center" vertical="center" wrapText="1"/>
    </xf>
    <xf numFmtId="43" fontId="10" fillId="0" borderId="3" xfId="3" applyFont="1" applyFill="1" applyBorder="1" applyAlignment="1">
      <alignment horizontal="center"/>
    </xf>
    <xf numFmtId="43" fontId="10" fillId="0" borderId="4" xfId="3" applyFont="1" applyFill="1" applyBorder="1" applyAlignment="1">
      <alignment horizontal="center"/>
    </xf>
    <xf numFmtId="2" fontId="6" fillId="0" borderId="0" xfId="3" applyNumberFormat="1" applyFont="1" applyFill="1" applyBorder="1" applyAlignment="1">
      <alignment horizontal="center"/>
    </xf>
    <xf numFmtId="0" fontId="10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/>
    </xf>
    <xf numFmtId="43" fontId="6" fillId="0" borderId="1" xfId="3" applyFont="1" applyFill="1" applyBorder="1" applyAlignment="1">
      <alignment horizontal="center" vertical="center" wrapText="1"/>
    </xf>
    <xf numFmtId="43" fontId="6" fillId="0" borderId="6" xfId="3" applyFont="1" applyFill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43" fontId="10" fillId="0" borderId="2" xfId="3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43" fontId="10" fillId="0" borderId="9" xfId="3" applyFont="1" applyFill="1" applyBorder="1" applyAlignment="1">
      <alignment horizontal="center" vertical="center" wrapText="1"/>
    </xf>
    <xf numFmtId="43" fontId="10" fillId="0" borderId="11" xfId="3" applyFont="1" applyFill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 vertical="center" wrapText="1"/>
    </xf>
    <xf numFmtId="2" fontId="10" fillId="0" borderId="6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4" fillId="0" borderId="0" xfId="2" applyFont="1" applyAlignment="1">
      <alignment horizontal="center" wrapText="1"/>
    </xf>
    <xf numFmtId="0" fontId="23" fillId="0" borderId="0" xfId="2" applyFont="1"/>
    <xf numFmtId="0" fontId="6" fillId="0" borderId="0" xfId="2" applyFont="1" applyBorder="1" applyAlignment="1">
      <alignment horizontal="left"/>
    </xf>
    <xf numFmtId="0" fontId="10" fillId="0" borderId="14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/>
    </xf>
    <xf numFmtId="0" fontId="8" fillId="0" borderId="15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0" fillId="0" borderId="2" xfId="0" applyBorder="1" applyAlignment="1"/>
    <xf numFmtId="0" fontId="3" fillId="0" borderId="2" xfId="2" applyFont="1" applyBorder="1" applyAlignment="1">
      <alignment horizontal="center"/>
    </xf>
    <xf numFmtId="0" fontId="24" fillId="0" borderId="2" xfId="2" applyFont="1" applyBorder="1" applyAlignment="1">
      <alignment horizontal="center" wrapText="1"/>
    </xf>
    <xf numFmtId="43" fontId="10" fillId="0" borderId="2" xfId="2" applyNumberFormat="1" applyFont="1" applyBorder="1" applyAlignment="1">
      <alignment horizontal="center" wrapText="1"/>
    </xf>
  </cellXfs>
  <cellStyles count="5">
    <cellStyle name="Millares" xfId="1" builtinId="3"/>
    <cellStyle name="Millares 3" xf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</xdr:rowOff>
    </xdr:from>
    <xdr:to>
      <xdr:col>3</xdr:col>
      <xdr:colOff>619124</xdr:colOff>
      <xdr:row>5</xdr:row>
      <xdr:rowOff>108252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0025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47626</xdr:colOff>
      <xdr:row>25</xdr:row>
      <xdr:rowOff>38101</xdr:rowOff>
    </xdr:from>
    <xdr:to>
      <xdr:col>3</xdr:col>
      <xdr:colOff>276225</xdr:colOff>
      <xdr:row>28</xdr:row>
      <xdr:rowOff>162250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1" y="8153401"/>
          <a:ext cx="1647824" cy="771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228601</xdr:colOff>
      <xdr:row>45</xdr:row>
      <xdr:rowOff>123825</xdr:rowOff>
    </xdr:from>
    <xdr:to>
      <xdr:col>3</xdr:col>
      <xdr:colOff>123826</xdr:colOff>
      <xdr:row>48</xdr:row>
      <xdr:rowOff>91820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6" y="14830425"/>
          <a:ext cx="1314450" cy="615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72</xdr:row>
      <xdr:rowOff>114300</xdr:rowOff>
    </xdr:from>
    <xdr:to>
      <xdr:col>3</xdr:col>
      <xdr:colOff>533399</xdr:colOff>
      <xdr:row>76</xdr:row>
      <xdr:rowOff>174927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3888700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100</xdr:row>
      <xdr:rowOff>142875</xdr:rowOff>
    </xdr:from>
    <xdr:to>
      <xdr:col>4</xdr:col>
      <xdr:colOff>57149</xdr:colOff>
      <xdr:row>104</xdr:row>
      <xdr:rowOff>203502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3213675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132</xdr:row>
      <xdr:rowOff>66675</xdr:rowOff>
    </xdr:from>
    <xdr:to>
      <xdr:col>3</xdr:col>
      <xdr:colOff>628649</xdr:colOff>
      <xdr:row>136</xdr:row>
      <xdr:rowOff>165402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43767375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162</xdr:row>
      <xdr:rowOff>66675</xdr:rowOff>
    </xdr:from>
    <xdr:to>
      <xdr:col>3</xdr:col>
      <xdr:colOff>609599</xdr:colOff>
      <xdr:row>166</xdr:row>
      <xdr:rowOff>165402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3940075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194</xdr:row>
      <xdr:rowOff>47625</xdr:rowOff>
    </xdr:from>
    <xdr:to>
      <xdr:col>3</xdr:col>
      <xdr:colOff>581024</xdr:colOff>
      <xdr:row>198</xdr:row>
      <xdr:rowOff>146352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62769750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</xdr:rowOff>
    </xdr:from>
    <xdr:to>
      <xdr:col>3</xdr:col>
      <xdr:colOff>619124</xdr:colOff>
      <xdr:row>5</xdr:row>
      <xdr:rowOff>108252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0025"/>
          <a:ext cx="17716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47626</xdr:colOff>
      <xdr:row>25</xdr:row>
      <xdr:rowOff>38101</xdr:rowOff>
    </xdr:from>
    <xdr:to>
      <xdr:col>3</xdr:col>
      <xdr:colOff>276225</xdr:colOff>
      <xdr:row>28</xdr:row>
      <xdr:rowOff>162250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1" y="8248651"/>
          <a:ext cx="1523999" cy="771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228601</xdr:colOff>
      <xdr:row>45</xdr:row>
      <xdr:rowOff>123825</xdr:rowOff>
    </xdr:from>
    <xdr:to>
      <xdr:col>3</xdr:col>
      <xdr:colOff>123826</xdr:colOff>
      <xdr:row>48</xdr:row>
      <xdr:rowOff>91820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6" y="14925675"/>
          <a:ext cx="1190625" cy="615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72</xdr:row>
      <xdr:rowOff>114300</xdr:rowOff>
    </xdr:from>
    <xdr:to>
      <xdr:col>3</xdr:col>
      <xdr:colOff>533399</xdr:colOff>
      <xdr:row>76</xdr:row>
      <xdr:rowOff>174927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4079200"/>
          <a:ext cx="185737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100</xdr:row>
      <xdr:rowOff>142875</xdr:rowOff>
    </xdr:from>
    <xdr:to>
      <xdr:col>4</xdr:col>
      <xdr:colOff>57149</xdr:colOff>
      <xdr:row>104</xdr:row>
      <xdr:rowOff>203502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3499425"/>
          <a:ext cx="176212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132</xdr:row>
      <xdr:rowOff>66675</xdr:rowOff>
    </xdr:from>
    <xdr:to>
      <xdr:col>3</xdr:col>
      <xdr:colOff>628649</xdr:colOff>
      <xdr:row>136</xdr:row>
      <xdr:rowOff>165402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44053125"/>
          <a:ext cx="176212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162</xdr:row>
      <xdr:rowOff>66675</xdr:rowOff>
    </xdr:from>
    <xdr:to>
      <xdr:col>3</xdr:col>
      <xdr:colOff>609599</xdr:colOff>
      <xdr:row>166</xdr:row>
      <xdr:rowOff>165402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4225825"/>
          <a:ext cx="178117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194</xdr:row>
      <xdr:rowOff>47625</xdr:rowOff>
    </xdr:from>
    <xdr:to>
      <xdr:col>3</xdr:col>
      <xdr:colOff>581024</xdr:colOff>
      <xdr:row>198</xdr:row>
      <xdr:rowOff>146352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63055500"/>
          <a:ext cx="18097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</xdr:rowOff>
    </xdr:from>
    <xdr:to>
      <xdr:col>3</xdr:col>
      <xdr:colOff>619124</xdr:colOff>
      <xdr:row>5</xdr:row>
      <xdr:rowOff>108252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0025"/>
          <a:ext cx="17716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47626</xdr:colOff>
      <xdr:row>25</xdr:row>
      <xdr:rowOff>38101</xdr:rowOff>
    </xdr:from>
    <xdr:to>
      <xdr:col>3</xdr:col>
      <xdr:colOff>276225</xdr:colOff>
      <xdr:row>28</xdr:row>
      <xdr:rowOff>162250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1" y="8248651"/>
          <a:ext cx="1523999" cy="771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228601</xdr:colOff>
      <xdr:row>45</xdr:row>
      <xdr:rowOff>123825</xdr:rowOff>
    </xdr:from>
    <xdr:to>
      <xdr:col>3</xdr:col>
      <xdr:colOff>123826</xdr:colOff>
      <xdr:row>48</xdr:row>
      <xdr:rowOff>91820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6" y="14925675"/>
          <a:ext cx="1190625" cy="615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72</xdr:row>
      <xdr:rowOff>114300</xdr:rowOff>
    </xdr:from>
    <xdr:to>
      <xdr:col>3</xdr:col>
      <xdr:colOff>533399</xdr:colOff>
      <xdr:row>76</xdr:row>
      <xdr:rowOff>174927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4079200"/>
          <a:ext cx="185737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100</xdr:row>
      <xdr:rowOff>142875</xdr:rowOff>
    </xdr:from>
    <xdr:to>
      <xdr:col>4</xdr:col>
      <xdr:colOff>57149</xdr:colOff>
      <xdr:row>104</xdr:row>
      <xdr:rowOff>203502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3499425"/>
          <a:ext cx="176212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132</xdr:row>
      <xdr:rowOff>66675</xdr:rowOff>
    </xdr:from>
    <xdr:to>
      <xdr:col>3</xdr:col>
      <xdr:colOff>628649</xdr:colOff>
      <xdr:row>136</xdr:row>
      <xdr:rowOff>165402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44053125"/>
          <a:ext cx="176212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162</xdr:row>
      <xdr:rowOff>66675</xdr:rowOff>
    </xdr:from>
    <xdr:to>
      <xdr:col>3</xdr:col>
      <xdr:colOff>609599</xdr:colOff>
      <xdr:row>166</xdr:row>
      <xdr:rowOff>165402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4225825"/>
          <a:ext cx="178117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194</xdr:row>
      <xdr:rowOff>47625</xdr:rowOff>
    </xdr:from>
    <xdr:to>
      <xdr:col>3</xdr:col>
      <xdr:colOff>581024</xdr:colOff>
      <xdr:row>198</xdr:row>
      <xdr:rowOff>146352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63055500"/>
          <a:ext cx="18097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</xdr:rowOff>
    </xdr:from>
    <xdr:to>
      <xdr:col>3</xdr:col>
      <xdr:colOff>619124</xdr:colOff>
      <xdr:row>5</xdr:row>
      <xdr:rowOff>108252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0025"/>
          <a:ext cx="17716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47626</xdr:colOff>
      <xdr:row>25</xdr:row>
      <xdr:rowOff>38101</xdr:rowOff>
    </xdr:from>
    <xdr:to>
      <xdr:col>3</xdr:col>
      <xdr:colOff>276225</xdr:colOff>
      <xdr:row>28</xdr:row>
      <xdr:rowOff>162250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1" y="8248651"/>
          <a:ext cx="1523999" cy="771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228601</xdr:colOff>
      <xdr:row>45</xdr:row>
      <xdr:rowOff>123825</xdr:rowOff>
    </xdr:from>
    <xdr:to>
      <xdr:col>3</xdr:col>
      <xdr:colOff>123826</xdr:colOff>
      <xdr:row>48</xdr:row>
      <xdr:rowOff>91820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6" y="14925675"/>
          <a:ext cx="1190625" cy="615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72</xdr:row>
      <xdr:rowOff>114300</xdr:rowOff>
    </xdr:from>
    <xdr:to>
      <xdr:col>3</xdr:col>
      <xdr:colOff>533399</xdr:colOff>
      <xdr:row>76</xdr:row>
      <xdr:rowOff>174927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4079200"/>
          <a:ext cx="185737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100</xdr:row>
      <xdr:rowOff>142875</xdr:rowOff>
    </xdr:from>
    <xdr:to>
      <xdr:col>4</xdr:col>
      <xdr:colOff>57149</xdr:colOff>
      <xdr:row>104</xdr:row>
      <xdr:rowOff>203502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3499425"/>
          <a:ext cx="176212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132</xdr:row>
      <xdr:rowOff>66675</xdr:rowOff>
    </xdr:from>
    <xdr:to>
      <xdr:col>3</xdr:col>
      <xdr:colOff>628649</xdr:colOff>
      <xdr:row>136</xdr:row>
      <xdr:rowOff>165402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44053125"/>
          <a:ext cx="176212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162</xdr:row>
      <xdr:rowOff>66675</xdr:rowOff>
    </xdr:from>
    <xdr:to>
      <xdr:col>3</xdr:col>
      <xdr:colOff>609599</xdr:colOff>
      <xdr:row>166</xdr:row>
      <xdr:rowOff>165402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4321075"/>
          <a:ext cx="178117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194</xdr:row>
      <xdr:rowOff>47625</xdr:rowOff>
    </xdr:from>
    <xdr:to>
      <xdr:col>3</xdr:col>
      <xdr:colOff>581024</xdr:colOff>
      <xdr:row>198</xdr:row>
      <xdr:rowOff>146352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63246000"/>
          <a:ext cx="18097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</xdr:rowOff>
    </xdr:from>
    <xdr:to>
      <xdr:col>3</xdr:col>
      <xdr:colOff>619124</xdr:colOff>
      <xdr:row>5</xdr:row>
      <xdr:rowOff>108252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0025"/>
          <a:ext cx="17716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47626</xdr:colOff>
      <xdr:row>25</xdr:row>
      <xdr:rowOff>38101</xdr:rowOff>
    </xdr:from>
    <xdr:to>
      <xdr:col>3</xdr:col>
      <xdr:colOff>276225</xdr:colOff>
      <xdr:row>28</xdr:row>
      <xdr:rowOff>162250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1" y="8153401"/>
          <a:ext cx="1523999" cy="771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228601</xdr:colOff>
      <xdr:row>45</xdr:row>
      <xdr:rowOff>123825</xdr:rowOff>
    </xdr:from>
    <xdr:to>
      <xdr:col>3</xdr:col>
      <xdr:colOff>123826</xdr:colOff>
      <xdr:row>48</xdr:row>
      <xdr:rowOff>91820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6" y="14830425"/>
          <a:ext cx="1190625" cy="615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72</xdr:row>
      <xdr:rowOff>114300</xdr:rowOff>
    </xdr:from>
    <xdr:to>
      <xdr:col>3</xdr:col>
      <xdr:colOff>533399</xdr:colOff>
      <xdr:row>76</xdr:row>
      <xdr:rowOff>174927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3888700"/>
          <a:ext cx="185737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100</xdr:row>
      <xdr:rowOff>142875</xdr:rowOff>
    </xdr:from>
    <xdr:to>
      <xdr:col>4</xdr:col>
      <xdr:colOff>57149</xdr:colOff>
      <xdr:row>104</xdr:row>
      <xdr:rowOff>203502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3213675"/>
          <a:ext cx="176212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132</xdr:row>
      <xdr:rowOff>66675</xdr:rowOff>
    </xdr:from>
    <xdr:to>
      <xdr:col>3</xdr:col>
      <xdr:colOff>628649</xdr:colOff>
      <xdr:row>136</xdr:row>
      <xdr:rowOff>165402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43767375"/>
          <a:ext cx="176212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162</xdr:row>
      <xdr:rowOff>66675</xdr:rowOff>
    </xdr:from>
    <xdr:to>
      <xdr:col>3</xdr:col>
      <xdr:colOff>609599</xdr:colOff>
      <xdr:row>166</xdr:row>
      <xdr:rowOff>165402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3940075"/>
          <a:ext cx="178117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193</xdr:row>
      <xdr:rowOff>47626</xdr:rowOff>
    </xdr:from>
    <xdr:to>
      <xdr:col>3</xdr:col>
      <xdr:colOff>647699</xdr:colOff>
      <xdr:row>196</xdr:row>
      <xdr:rowOff>200026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2579251"/>
          <a:ext cx="1743074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</xdr:rowOff>
    </xdr:from>
    <xdr:to>
      <xdr:col>3</xdr:col>
      <xdr:colOff>619124</xdr:colOff>
      <xdr:row>5</xdr:row>
      <xdr:rowOff>108252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0025"/>
          <a:ext cx="17716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47626</xdr:colOff>
      <xdr:row>25</xdr:row>
      <xdr:rowOff>38101</xdr:rowOff>
    </xdr:from>
    <xdr:to>
      <xdr:col>3</xdr:col>
      <xdr:colOff>276225</xdr:colOff>
      <xdr:row>28</xdr:row>
      <xdr:rowOff>162250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1" y="8248651"/>
          <a:ext cx="1523999" cy="771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228601</xdr:colOff>
      <xdr:row>45</xdr:row>
      <xdr:rowOff>123825</xdr:rowOff>
    </xdr:from>
    <xdr:to>
      <xdr:col>3</xdr:col>
      <xdr:colOff>123826</xdr:colOff>
      <xdr:row>48</xdr:row>
      <xdr:rowOff>91820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6" y="14925675"/>
          <a:ext cx="1190625" cy="615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72</xdr:row>
      <xdr:rowOff>114300</xdr:rowOff>
    </xdr:from>
    <xdr:to>
      <xdr:col>3</xdr:col>
      <xdr:colOff>533399</xdr:colOff>
      <xdr:row>76</xdr:row>
      <xdr:rowOff>174927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4079200"/>
          <a:ext cx="185737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100</xdr:row>
      <xdr:rowOff>142875</xdr:rowOff>
    </xdr:from>
    <xdr:to>
      <xdr:col>4</xdr:col>
      <xdr:colOff>57149</xdr:colOff>
      <xdr:row>104</xdr:row>
      <xdr:rowOff>203502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3499425"/>
          <a:ext cx="176212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132</xdr:row>
      <xdr:rowOff>66675</xdr:rowOff>
    </xdr:from>
    <xdr:to>
      <xdr:col>3</xdr:col>
      <xdr:colOff>628649</xdr:colOff>
      <xdr:row>136</xdr:row>
      <xdr:rowOff>165402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44053125"/>
          <a:ext cx="176212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162</xdr:row>
      <xdr:rowOff>66675</xdr:rowOff>
    </xdr:from>
    <xdr:to>
      <xdr:col>3</xdr:col>
      <xdr:colOff>609599</xdr:colOff>
      <xdr:row>166</xdr:row>
      <xdr:rowOff>165402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4321075"/>
          <a:ext cx="178117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194</xdr:row>
      <xdr:rowOff>47625</xdr:rowOff>
    </xdr:from>
    <xdr:to>
      <xdr:col>3</xdr:col>
      <xdr:colOff>581024</xdr:colOff>
      <xdr:row>198</xdr:row>
      <xdr:rowOff>146352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63246000"/>
          <a:ext cx="18097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</xdr:rowOff>
    </xdr:from>
    <xdr:to>
      <xdr:col>3</xdr:col>
      <xdr:colOff>619124</xdr:colOff>
      <xdr:row>5</xdr:row>
      <xdr:rowOff>108252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0025"/>
          <a:ext cx="17716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47626</xdr:colOff>
      <xdr:row>25</xdr:row>
      <xdr:rowOff>38101</xdr:rowOff>
    </xdr:from>
    <xdr:to>
      <xdr:col>3</xdr:col>
      <xdr:colOff>276225</xdr:colOff>
      <xdr:row>28</xdr:row>
      <xdr:rowOff>162250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1" y="8248651"/>
          <a:ext cx="1523999" cy="771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228601</xdr:colOff>
      <xdr:row>45</xdr:row>
      <xdr:rowOff>123825</xdr:rowOff>
    </xdr:from>
    <xdr:to>
      <xdr:col>3</xdr:col>
      <xdr:colOff>123826</xdr:colOff>
      <xdr:row>48</xdr:row>
      <xdr:rowOff>91820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6" y="14925675"/>
          <a:ext cx="1190625" cy="615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72</xdr:row>
      <xdr:rowOff>114300</xdr:rowOff>
    </xdr:from>
    <xdr:to>
      <xdr:col>3</xdr:col>
      <xdr:colOff>533399</xdr:colOff>
      <xdr:row>76</xdr:row>
      <xdr:rowOff>174927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4079200"/>
          <a:ext cx="185737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100</xdr:row>
      <xdr:rowOff>142875</xdr:rowOff>
    </xdr:from>
    <xdr:to>
      <xdr:col>4</xdr:col>
      <xdr:colOff>57149</xdr:colOff>
      <xdr:row>104</xdr:row>
      <xdr:rowOff>203502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3499425"/>
          <a:ext cx="176212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131</xdr:row>
      <xdr:rowOff>66675</xdr:rowOff>
    </xdr:from>
    <xdr:to>
      <xdr:col>3</xdr:col>
      <xdr:colOff>628649</xdr:colOff>
      <xdr:row>135</xdr:row>
      <xdr:rowOff>165402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43672125"/>
          <a:ext cx="176212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161</xdr:row>
      <xdr:rowOff>66675</xdr:rowOff>
    </xdr:from>
    <xdr:to>
      <xdr:col>3</xdr:col>
      <xdr:colOff>609599</xdr:colOff>
      <xdr:row>165</xdr:row>
      <xdr:rowOff>165402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3940075"/>
          <a:ext cx="178117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193</xdr:row>
      <xdr:rowOff>47625</xdr:rowOff>
    </xdr:from>
    <xdr:to>
      <xdr:col>3</xdr:col>
      <xdr:colOff>581024</xdr:colOff>
      <xdr:row>197</xdr:row>
      <xdr:rowOff>146352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62865000"/>
          <a:ext cx="18097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</xdr:rowOff>
    </xdr:from>
    <xdr:to>
      <xdr:col>3</xdr:col>
      <xdr:colOff>619124</xdr:colOff>
      <xdr:row>5</xdr:row>
      <xdr:rowOff>108252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0025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47626</xdr:colOff>
      <xdr:row>25</xdr:row>
      <xdr:rowOff>38101</xdr:rowOff>
    </xdr:from>
    <xdr:to>
      <xdr:col>3</xdr:col>
      <xdr:colOff>276225</xdr:colOff>
      <xdr:row>28</xdr:row>
      <xdr:rowOff>162250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1" y="8153401"/>
          <a:ext cx="1647824" cy="771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228601</xdr:colOff>
      <xdr:row>45</xdr:row>
      <xdr:rowOff>123825</xdr:rowOff>
    </xdr:from>
    <xdr:to>
      <xdr:col>3</xdr:col>
      <xdr:colOff>123826</xdr:colOff>
      <xdr:row>48</xdr:row>
      <xdr:rowOff>91820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6" y="14830425"/>
          <a:ext cx="1314450" cy="615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72</xdr:row>
      <xdr:rowOff>114300</xdr:rowOff>
    </xdr:from>
    <xdr:to>
      <xdr:col>3</xdr:col>
      <xdr:colOff>533399</xdr:colOff>
      <xdr:row>76</xdr:row>
      <xdr:rowOff>174927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3888700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100</xdr:row>
      <xdr:rowOff>142875</xdr:rowOff>
    </xdr:from>
    <xdr:to>
      <xdr:col>4</xdr:col>
      <xdr:colOff>57149</xdr:colOff>
      <xdr:row>104</xdr:row>
      <xdr:rowOff>203502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3213675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132</xdr:row>
      <xdr:rowOff>66675</xdr:rowOff>
    </xdr:from>
    <xdr:to>
      <xdr:col>3</xdr:col>
      <xdr:colOff>628649</xdr:colOff>
      <xdr:row>136</xdr:row>
      <xdr:rowOff>165402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43767375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162</xdr:row>
      <xdr:rowOff>66675</xdr:rowOff>
    </xdr:from>
    <xdr:to>
      <xdr:col>3</xdr:col>
      <xdr:colOff>609599</xdr:colOff>
      <xdr:row>166</xdr:row>
      <xdr:rowOff>165402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3940075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194</xdr:row>
      <xdr:rowOff>47625</xdr:rowOff>
    </xdr:from>
    <xdr:to>
      <xdr:col>3</xdr:col>
      <xdr:colOff>581024</xdr:colOff>
      <xdr:row>198</xdr:row>
      <xdr:rowOff>146352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62769750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</xdr:rowOff>
    </xdr:from>
    <xdr:to>
      <xdr:col>3</xdr:col>
      <xdr:colOff>619124</xdr:colOff>
      <xdr:row>5</xdr:row>
      <xdr:rowOff>108252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0025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47626</xdr:colOff>
      <xdr:row>25</xdr:row>
      <xdr:rowOff>38101</xdr:rowOff>
    </xdr:from>
    <xdr:to>
      <xdr:col>3</xdr:col>
      <xdr:colOff>276225</xdr:colOff>
      <xdr:row>28</xdr:row>
      <xdr:rowOff>162250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1" y="8153401"/>
          <a:ext cx="1647824" cy="771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228601</xdr:colOff>
      <xdr:row>45</xdr:row>
      <xdr:rowOff>123825</xdr:rowOff>
    </xdr:from>
    <xdr:to>
      <xdr:col>3</xdr:col>
      <xdr:colOff>123826</xdr:colOff>
      <xdr:row>48</xdr:row>
      <xdr:rowOff>91820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6" y="14830425"/>
          <a:ext cx="1314450" cy="615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72</xdr:row>
      <xdr:rowOff>114300</xdr:rowOff>
    </xdr:from>
    <xdr:to>
      <xdr:col>3</xdr:col>
      <xdr:colOff>533399</xdr:colOff>
      <xdr:row>76</xdr:row>
      <xdr:rowOff>174927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3888700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100</xdr:row>
      <xdr:rowOff>142875</xdr:rowOff>
    </xdr:from>
    <xdr:to>
      <xdr:col>4</xdr:col>
      <xdr:colOff>57149</xdr:colOff>
      <xdr:row>104</xdr:row>
      <xdr:rowOff>203502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3213675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132</xdr:row>
      <xdr:rowOff>66675</xdr:rowOff>
    </xdr:from>
    <xdr:to>
      <xdr:col>3</xdr:col>
      <xdr:colOff>628649</xdr:colOff>
      <xdr:row>136</xdr:row>
      <xdr:rowOff>165402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43767375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162</xdr:row>
      <xdr:rowOff>66675</xdr:rowOff>
    </xdr:from>
    <xdr:to>
      <xdr:col>3</xdr:col>
      <xdr:colOff>609599</xdr:colOff>
      <xdr:row>166</xdr:row>
      <xdr:rowOff>165402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3940075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194</xdr:row>
      <xdr:rowOff>47625</xdr:rowOff>
    </xdr:from>
    <xdr:to>
      <xdr:col>3</xdr:col>
      <xdr:colOff>581024</xdr:colOff>
      <xdr:row>198</xdr:row>
      <xdr:rowOff>146352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62769750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</xdr:rowOff>
    </xdr:from>
    <xdr:to>
      <xdr:col>3</xdr:col>
      <xdr:colOff>619124</xdr:colOff>
      <xdr:row>5</xdr:row>
      <xdr:rowOff>108252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0025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47626</xdr:colOff>
      <xdr:row>25</xdr:row>
      <xdr:rowOff>38101</xdr:rowOff>
    </xdr:from>
    <xdr:to>
      <xdr:col>3</xdr:col>
      <xdr:colOff>276225</xdr:colOff>
      <xdr:row>28</xdr:row>
      <xdr:rowOff>162250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1" y="8153401"/>
          <a:ext cx="1647824" cy="771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228601</xdr:colOff>
      <xdr:row>45</xdr:row>
      <xdr:rowOff>123825</xdr:rowOff>
    </xdr:from>
    <xdr:to>
      <xdr:col>3</xdr:col>
      <xdr:colOff>123826</xdr:colOff>
      <xdr:row>48</xdr:row>
      <xdr:rowOff>91820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6" y="14830425"/>
          <a:ext cx="1314450" cy="615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72</xdr:row>
      <xdr:rowOff>114300</xdr:rowOff>
    </xdr:from>
    <xdr:to>
      <xdr:col>3</xdr:col>
      <xdr:colOff>533399</xdr:colOff>
      <xdr:row>76</xdr:row>
      <xdr:rowOff>174927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3888700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100</xdr:row>
      <xdr:rowOff>142875</xdr:rowOff>
    </xdr:from>
    <xdr:to>
      <xdr:col>4</xdr:col>
      <xdr:colOff>57149</xdr:colOff>
      <xdr:row>104</xdr:row>
      <xdr:rowOff>203502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3213675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132</xdr:row>
      <xdr:rowOff>66675</xdr:rowOff>
    </xdr:from>
    <xdr:to>
      <xdr:col>3</xdr:col>
      <xdr:colOff>628649</xdr:colOff>
      <xdr:row>136</xdr:row>
      <xdr:rowOff>165402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43767375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162</xdr:row>
      <xdr:rowOff>66675</xdr:rowOff>
    </xdr:from>
    <xdr:to>
      <xdr:col>3</xdr:col>
      <xdr:colOff>609599</xdr:colOff>
      <xdr:row>166</xdr:row>
      <xdr:rowOff>165402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3940075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194</xdr:row>
      <xdr:rowOff>47625</xdr:rowOff>
    </xdr:from>
    <xdr:to>
      <xdr:col>3</xdr:col>
      <xdr:colOff>581024</xdr:colOff>
      <xdr:row>198</xdr:row>
      <xdr:rowOff>146352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62769750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</xdr:rowOff>
    </xdr:from>
    <xdr:to>
      <xdr:col>3</xdr:col>
      <xdr:colOff>619124</xdr:colOff>
      <xdr:row>5</xdr:row>
      <xdr:rowOff>108252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0025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47626</xdr:colOff>
      <xdr:row>25</xdr:row>
      <xdr:rowOff>38101</xdr:rowOff>
    </xdr:from>
    <xdr:to>
      <xdr:col>3</xdr:col>
      <xdr:colOff>276225</xdr:colOff>
      <xdr:row>28</xdr:row>
      <xdr:rowOff>162250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1" y="8153401"/>
          <a:ext cx="1647824" cy="771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228601</xdr:colOff>
      <xdr:row>45</xdr:row>
      <xdr:rowOff>123825</xdr:rowOff>
    </xdr:from>
    <xdr:to>
      <xdr:col>3</xdr:col>
      <xdr:colOff>123826</xdr:colOff>
      <xdr:row>48</xdr:row>
      <xdr:rowOff>91820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6" y="14830425"/>
          <a:ext cx="1314450" cy="615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72</xdr:row>
      <xdr:rowOff>114300</xdr:rowOff>
    </xdr:from>
    <xdr:to>
      <xdr:col>3</xdr:col>
      <xdr:colOff>533399</xdr:colOff>
      <xdr:row>76</xdr:row>
      <xdr:rowOff>174927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3888700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100</xdr:row>
      <xdr:rowOff>142875</xdr:rowOff>
    </xdr:from>
    <xdr:to>
      <xdr:col>4</xdr:col>
      <xdr:colOff>57149</xdr:colOff>
      <xdr:row>104</xdr:row>
      <xdr:rowOff>203502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3213675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132</xdr:row>
      <xdr:rowOff>66675</xdr:rowOff>
    </xdr:from>
    <xdr:to>
      <xdr:col>3</xdr:col>
      <xdr:colOff>628649</xdr:colOff>
      <xdr:row>136</xdr:row>
      <xdr:rowOff>165402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43767375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162</xdr:row>
      <xdr:rowOff>66675</xdr:rowOff>
    </xdr:from>
    <xdr:to>
      <xdr:col>3</xdr:col>
      <xdr:colOff>609599</xdr:colOff>
      <xdr:row>166</xdr:row>
      <xdr:rowOff>165402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3940075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194</xdr:row>
      <xdr:rowOff>47625</xdr:rowOff>
    </xdr:from>
    <xdr:to>
      <xdr:col>3</xdr:col>
      <xdr:colOff>581024</xdr:colOff>
      <xdr:row>198</xdr:row>
      <xdr:rowOff>146352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62769750"/>
          <a:ext cx="20002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</xdr:rowOff>
    </xdr:from>
    <xdr:to>
      <xdr:col>3</xdr:col>
      <xdr:colOff>619124</xdr:colOff>
      <xdr:row>5</xdr:row>
      <xdr:rowOff>108252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0025"/>
          <a:ext cx="17716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47626</xdr:colOff>
      <xdr:row>25</xdr:row>
      <xdr:rowOff>38101</xdr:rowOff>
    </xdr:from>
    <xdr:to>
      <xdr:col>3</xdr:col>
      <xdr:colOff>276225</xdr:colOff>
      <xdr:row>28</xdr:row>
      <xdr:rowOff>162250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1" y="8248651"/>
          <a:ext cx="1523999" cy="771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228601</xdr:colOff>
      <xdr:row>45</xdr:row>
      <xdr:rowOff>123825</xdr:rowOff>
    </xdr:from>
    <xdr:to>
      <xdr:col>3</xdr:col>
      <xdr:colOff>123826</xdr:colOff>
      <xdr:row>48</xdr:row>
      <xdr:rowOff>91820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6" y="14925675"/>
          <a:ext cx="1190625" cy="615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72</xdr:row>
      <xdr:rowOff>114300</xdr:rowOff>
    </xdr:from>
    <xdr:to>
      <xdr:col>3</xdr:col>
      <xdr:colOff>533399</xdr:colOff>
      <xdr:row>76</xdr:row>
      <xdr:rowOff>174927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3983950"/>
          <a:ext cx="185737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100</xdr:row>
      <xdr:rowOff>142875</xdr:rowOff>
    </xdr:from>
    <xdr:to>
      <xdr:col>4</xdr:col>
      <xdr:colOff>57149</xdr:colOff>
      <xdr:row>104</xdr:row>
      <xdr:rowOff>203502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3308925"/>
          <a:ext cx="176212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132</xdr:row>
      <xdr:rowOff>66675</xdr:rowOff>
    </xdr:from>
    <xdr:to>
      <xdr:col>3</xdr:col>
      <xdr:colOff>628649</xdr:colOff>
      <xdr:row>136</xdr:row>
      <xdr:rowOff>165402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43862625"/>
          <a:ext cx="176212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162</xdr:row>
      <xdr:rowOff>66675</xdr:rowOff>
    </xdr:from>
    <xdr:to>
      <xdr:col>3</xdr:col>
      <xdr:colOff>609599</xdr:colOff>
      <xdr:row>166</xdr:row>
      <xdr:rowOff>165402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4035325"/>
          <a:ext cx="178117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194</xdr:row>
      <xdr:rowOff>47625</xdr:rowOff>
    </xdr:from>
    <xdr:to>
      <xdr:col>3</xdr:col>
      <xdr:colOff>581024</xdr:colOff>
      <xdr:row>198</xdr:row>
      <xdr:rowOff>146352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62865000"/>
          <a:ext cx="18097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</xdr:rowOff>
    </xdr:from>
    <xdr:to>
      <xdr:col>3</xdr:col>
      <xdr:colOff>619124</xdr:colOff>
      <xdr:row>5</xdr:row>
      <xdr:rowOff>108252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0025"/>
          <a:ext cx="17716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47626</xdr:colOff>
      <xdr:row>25</xdr:row>
      <xdr:rowOff>38101</xdr:rowOff>
    </xdr:from>
    <xdr:to>
      <xdr:col>3</xdr:col>
      <xdr:colOff>276225</xdr:colOff>
      <xdr:row>28</xdr:row>
      <xdr:rowOff>162250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1" y="8248651"/>
          <a:ext cx="1523999" cy="771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228601</xdr:colOff>
      <xdr:row>45</xdr:row>
      <xdr:rowOff>123825</xdr:rowOff>
    </xdr:from>
    <xdr:to>
      <xdr:col>3</xdr:col>
      <xdr:colOff>123826</xdr:colOff>
      <xdr:row>48</xdr:row>
      <xdr:rowOff>91820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6" y="14925675"/>
          <a:ext cx="1190625" cy="615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72</xdr:row>
      <xdr:rowOff>114300</xdr:rowOff>
    </xdr:from>
    <xdr:to>
      <xdr:col>3</xdr:col>
      <xdr:colOff>533399</xdr:colOff>
      <xdr:row>76</xdr:row>
      <xdr:rowOff>174927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4079200"/>
          <a:ext cx="185737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100</xdr:row>
      <xdr:rowOff>142875</xdr:rowOff>
    </xdr:from>
    <xdr:to>
      <xdr:col>4</xdr:col>
      <xdr:colOff>57149</xdr:colOff>
      <xdr:row>104</xdr:row>
      <xdr:rowOff>203502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3499425"/>
          <a:ext cx="176212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132</xdr:row>
      <xdr:rowOff>66675</xdr:rowOff>
    </xdr:from>
    <xdr:to>
      <xdr:col>3</xdr:col>
      <xdr:colOff>628649</xdr:colOff>
      <xdr:row>136</xdr:row>
      <xdr:rowOff>165402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44053125"/>
          <a:ext cx="176212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162</xdr:row>
      <xdr:rowOff>66675</xdr:rowOff>
    </xdr:from>
    <xdr:to>
      <xdr:col>3</xdr:col>
      <xdr:colOff>609599</xdr:colOff>
      <xdr:row>166</xdr:row>
      <xdr:rowOff>165402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4225825"/>
          <a:ext cx="178117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194</xdr:row>
      <xdr:rowOff>47625</xdr:rowOff>
    </xdr:from>
    <xdr:to>
      <xdr:col>3</xdr:col>
      <xdr:colOff>581024</xdr:colOff>
      <xdr:row>198</xdr:row>
      <xdr:rowOff>146352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63055500"/>
          <a:ext cx="18097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</xdr:rowOff>
    </xdr:from>
    <xdr:to>
      <xdr:col>3</xdr:col>
      <xdr:colOff>619124</xdr:colOff>
      <xdr:row>5</xdr:row>
      <xdr:rowOff>108252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0025"/>
          <a:ext cx="17716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47626</xdr:colOff>
      <xdr:row>25</xdr:row>
      <xdr:rowOff>38101</xdr:rowOff>
    </xdr:from>
    <xdr:to>
      <xdr:col>3</xdr:col>
      <xdr:colOff>276225</xdr:colOff>
      <xdr:row>28</xdr:row>
      <xdr:rowOff>162250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1" y="8248651"/>
          <a:ext cx="1523999" cy="771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228601</xdr:colOff>
      <xdr:row>45</xdr:row>
      <xdr:rowOff>123825</xdr:rowOff>
    </xdr:from>
    <xdr:to>
      <xdr:col>3</xdr:col>
      <xdr:colOff>123826</xdr:colOff>
      <xdr:row>48</xdr:row>
      <xdr:rowOff>91820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6" y="14925675"/>
          <a:ext cx="1190625" cy="615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72</xdr:row>
      <xdr:rowOff>114300</xdr:rowOff>
    </xdr:from>
    <xdr:to>
      <xdr:col>3</xdr:col>
      <xdr:colOff>533399</xdr:colOff>
      <xdr:row>76</xdr:row>
      <xdr:rowOff>174927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4079200"/>
          <a:ext cx="185737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100</xdr:row>
      <xdr:rowOff>142875</xdr:rowOff>
    </xdr:from>
    <xdr:to>
      <xdr:col>4</xdr:col>
      <xdr:colOff>57149</xdr:colOff>
      <xdr:row>104</xdr:row>
      <xdr:rowOff>203502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3499425"/>
          <a:ext cx="176212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132</xdr:row>
      <xdr:rowOff>66675</xdr:rowOff>
    </xdr:from>
    <xdr:to>
      <xdr:col>3</xdr:col>
      <xdr:colOff>628649</xdr:colOff>
      <xdr:row>136</xdr:row>
      <xdr:rowOff>165402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44053125"/>
          <a:ext cx="176212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162</xdr:row>
      <xdr:rowOff>66675</xdr:rowOff>
    </xdr:from>
    <xdr:to>
      <xdr:col>3</xdr:col>
      <xdr:colOff>609599</xdr:colOff>
      <xdr:row>166</xdr:row>
      <xdr:rowOff>165402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4225825"/>
          <a:ext cx="178117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194</xdr:row>
      <xdr:rowOff>47625</xdr:rowOff>
    </xdr:from>
    <xdr:to>
      <xdr:col>3</xdr:col>
      <xdr:colOff>581024</xdr:colOff>
      <xdr:row>198</xdr:row>
      <xdr:rowOff>146352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63055500"/>
          <a:ext cx="18097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</xdr:rowOff>
    </xdr:from>
    <xdr:to>
      <xdr:col>3</xdr:col>
      <xdr:colOff>619124</xdr:colOff>
      <xdr:row>5</xdr:row>
      <xdr:rowOff>108252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0025"/>
          <a:ext cx="17716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47626</xdr:colOff>
      <xdr:row>25</xdr:row>
      <xdr:rowOff>38101</xdr:rowOff>
    </xdr:from>
    <xdr:to>
      <xdr:col>3</xdr:col>
      <xdr:colOff>276225</xdr:colOff>
      <xdr:row>28</xdr:row>
      <xdr:rowOff>162250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1" y="8248651"/>
          <a:ext cx="1523999" cy="771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228601</xdr:colOff>
      <xdr:row>45</xdr:row>
      <xdr:rowOff>123825</xdr:rowOff>
    </xdr:from>
    <xdr:to>
      <xdr:col>3</xdr:col>
      <xdr:colOff>123826</xdr:colOff>
      <xdr:row>48</xdr:row>
      <xdr:rowOff>91820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6" y="14925675"/>
          <a:ext cx="1190625" cy="615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72</xdr:row>
      <xdr:rowOff>114300</xdr:rowOff>
    </xdr:from>
    <xdr:to>
      <xdr:col>3</xdr:col>
      <xdr:colOff>533399</xdr:colOff>
      <xdr:row>76</xdr:row>
      <xdr:rowOff>174927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4079200"/>
          <a:ext cx="185737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100</xdr:row>
      <xdr:rowOff>142875</xdr:rowOff>
    </xdr:from>
    <xdr:to>
      <xdr:col>4</xdr:col>
      <xdr:colOff>57149</xdr:colOff>
      <xdr:row>104</xdr:row>
      <xdr:rowOff>203502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3499425"/>
          <a:ext cx="176212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132</xdr:row>
      <xdr:rowOff>66675</xdr:rowOff>
    </xdr:from>
    <xdr:to>
      <xdr:col>3</xdr:col>
      <xdr:colOff>628649</xdr:colOff>
      <xdr:row>136</xdr:row>
      <xdr:rowOff>165402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44053125"/>
          <a:ext cx="176212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162</xdr:row>
      <xdr:rowOff>66675</xdr:rowOff>
    </xdr:from>
    <xdr:to>
      <xdr:col>3</xdr:col>
      <xdr:colOff>609599</xdr:colOff>
      <xdr:row>166</xdr:row>
      <xdr:rowOff>165402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4225825"/>
          <a:ext cx="1781174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194</xdr:row>
      <xdr:rowOff>47625</xdr:rowOff>
    </xdr:from>
    <xdr:to>
      <xdr:col>3</xdr:col>
      <xdr:colOff>581024</xdr:colOff>
      <xdr:row>198</xdr:row>
      <xdr:rowOff>146352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63055500"/>
          <a:ext cx="1809749" cy="9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7"/>
  <sheetViews>
    <sheetView workbookViewId="0">
      <selection activeCell="G203" sqref="G203"/>
    </sheetView>
  </sheetViews>
  <sheetFormatPr baseColWidth="10" defaultRowHeight="15" x14ac:dyDescent="0.25"/>
  <cols>
    <col min="1" max="1" width="4.7109375" customWidth="1"/>
    <col min="2" max="2" width="10.5703125" customWidth="1"/>
    <col min="3" max="3" width="10.7109375" customWidth="1"/>
    <col min="4" max="4" width="9.42578125" customWidth="1"/>
    <col min="5" max="5" width="37.85546875" customWidth="1"/>
    <col min="6" max="6" width="19.140625" customWidth="1"/>
    <col min="7" max="7" width="16.7109375" customWidth="1"/>
    <col min="8" max="8" width="22.7109375" customWidth="1"/>
    <col min="10" max="10" width="12.7109375" bestFit="1" customWidth="1"/>
    <col min="12" max="12" width="14.7109375" customWidth="1"/>
    <col min="13" max="13" width="11.5703125" bestFit="1" customWidth="1"/>
    <col min="15" max="15" width="16.85546875" customWidth="1"/>
    <col min="16" max="16" width="35.7109375" customWidth="1"/>
  </cols>
  <sheetData>
    <row r="1" spans="2:16" x14ac:dyDescent="0.25">
      <c r="B1" s="1"/>
      <c r="C1" s="1"/>
      <c r="D1" s="1"/>
      <c r="E1" s="1"/>
      <c r="F1" s="2"/>
      <c r="G1" s="2"/>
      <c r="H1" s="1"/>
      <c r="I1" s="1"/>
      <c r="J1" s="1"/>
      <c r="K1" s="3"/>
      <c r="L1" s="1"/>
      <c r="M1" s="1"/>
      <c r="N1" s="1"/>
      <c r="O1" s="1"/>
      <c r="P1" s="1"/>
    </row>
    <row r="2" spans="2:16" x14ac:dyDescent="0.25">
      <c r="B2" s="1"/>
      <c r="C2" s="1"/>
      <c r="D2" s="1"/>
      <c r="E2" s="1"/>
      <c r="F2" s="2"/>
      <c r="G2" s="2"/>
      <c r="H2" s="1"/>
      <c r="I2" s="1"/>
      <c r="J2" s="1"/>
      <c r="K2" s="3"/>
      <c r="L2" s="1"/>
      <c r="M2" s="1"/>
      <c r="N2" s="1"/>
      <c r="O2" s="1"/>
      <c r="P2" s="1"/>
    </row>
    <row r="3" spans="2:16" x14ac:dyDescent="0.25">
      <c r="B3" s="1"/>
      <c r="C3" s="1"/>
      <c r="D3" s="1"/>
      <c r="E3" s="1"/>
      <c r="F3" s="2"/>
      <c r="G3" s="2"/>
      <c r="H3" s="1"/>
      <c r="I3" s="1"/>
      <c r="J3" s="1"/>
      <c r="K3" s="3"/>
      <c r="L3" s="1"/>
      <c r="M3" s="1"/>
      <c r="N3" s="1"/>
      <c r="O3" s="1"/>
      <c r="P3" s="1"/>
    </row>
    <row r="4" spans="2:16" ht="18" x14ac:dyDescent="0.25">
      <c r="B4" s="4"/>
      <c r="C4" s="4"/>
      <c r="D4" s="4"/>
      <c r="E4" s="285" t="s">
        <v>0</v>
      </c>
      <c r="F4" s="285"/>
      <c r="G4" s="285"/>
      <c r="H4" s="285"/>
      <c r="I4" s="285" t="s">
        <v>1</v>
      </c>
      <c r="J4" s="285"/>
      <c r="K4" s="285"/>
      <c r="L4" s="285"/>
      <c r="M4" s="285"/>
      <c r="N4" s="285"/>
      <c r="O4" s="285"/>
      <c r="P4" s="4"/>
    </row>
    <row r="5" spans="2:16" ht="18" x14ac:dyDescent="0.25">
      <c r="B5" s="5"/>
      <c r="C5" s="6"/>
      <c r="D5" s="6"/>
      <c r="E5" s="285" t="s">
        <v>2</v>
      </c>
      <c r="F5" s="285"/>
      <c r="G5" s="285"/>
      <c r="H5" s="285"/>
      <c r="I5" s="272"/>
      <c r="J5" s="272"/>
      <c r="K5" s="272"/>
      <c r="L5" s="272"/>
      <c r="M5" s="272"/>
      <c r="N5" s="272"/>
      <c r="O5" s="272"/>
      <c r="P5" s="6"/>
    </row>
    <row r="6" spans="2:16" x14ac:dyDescent="0.25">
      <c r="B6" s="7"/>
      <c r="C6" s="7"/>
      <c r="D6" s="7"/>
      <c r="E6" s="305" t="s">
        <v>3</v>
      </c>
      <c r="F6" s="286" t="s">
        <v>4</v>
      </c>
      <c r="G6" s="8"/>
      <c r="H6" s="286" t="s">
        <v>5</v>
      </c>
      <c r="I6" s="9"/>
      <c r="J6" s="10" t="s">
        <v>6</v>
      </c>
      <c r="K6" s="11"/>
      <c r="L6" s="10"/>
      <c r="M6" s="308"/>
      <c r="N6" s="309"/>
      <c r="O6" s="286" t="s">
        <v>7</v>
      </c>
      <c r="P6" s="274" t="s">
        <v>8</v>
      </c>
    </row>
    <row r="7" spans="2:16" x14ac:dyDescent="0.25">
      <c r="B7" s="277" t="s">
        <v>9</v>
      </c>
      <c r="C7" s="277" t="s">
        <v>10</v>
      </c>
      <c r="D7" s="277" t="s">
        <v>11</v>
      </c>
      <c r="E7" s="306"/>
      <c r="F7" s="287"/>
      <c r="G7" s="12" t="s">
        <v>12</v>
      </c>
      <c r="H7" s="287"/>
      <c r="I7" s="279" t="s">
        <v>13</v>
      </c>
      <c r="J7" s="277" t="s">
        <v>14</v>
      </c>
      <c r="K7" s="303" t="s">
        <v>15</v>
      </c>
      <c r="L7" s="277" t="s">
        <v>16</v>
      </c>
      <c r="M7" s="277" t="s">
        <v>17</v>
      </c>
      <c r="N7" s="277" t="s">
        <v>18</v>
      </c>
      <c r="O7" s="287"/>
      <c r="P7" s="275"/>
    </row>
    <row r="8" spans="2:16" ht="18" customHeight="1" x14ac:dyDescent="0.25">
      <c r="B8" s="278"/>
      <c r="C8" s="278"/>
      <c r="D8" s="278"/>
      <c r="E8" s="307"/>
      <c r="F8" s="288"/>
      <c r="G8" s="13"/>
      <c r="H8" s="288"/>
      <c r="I8" s="280"/>
      <c r="J8" s="278"/>
      <c r="K8" s="304"/>
      <c r="L8" s="278"/>
      <c r="M8" s="278"/>
      <c r="N8" s="278"/>
      <c r="O8" s="288"/>
      <c r="P8" s="276"/>
    </row>
    <row r="9" spans="2:16" ht="30" customHeight="1" x14ac:dyDescent="0.3">
      <c r="B9" s="14">
        <v>1000</v>
      </c>
      <c r="C9" s="14">
        <v>1100</v>
      </c>
      <c r="D9" s="14">
        <v>113</v>
      </c>
      <c r="E9" s="15" t="s">
        <v>19</v>
      </c>
      <c r="F9" s="16" t="s">
        <v>20</v>
      </c>
      <c r="G9" s="17"/>
      <c r="H9" s="17"/>
      <c r="I9" s="14">
        <v>15</v>
      </c>
      <c r="J9" s="18">
        <v>18911</v>
      </c>
      <c r="K9" s="19">
        <v>0</v>
      </c>
      <c r="L9" s="18">
        <f>J9+K9</f>
        <v>18911</v>
      </c>
      <c r="M9" s="18">
        <v>3449.58</v>
      </c>
      <c r="N9" s="20">
        <v>3449.58</v>
      </c>
      <c r="O9" s="20">
        <f>L9-N9</f>
        <v>15461.42</v>
      </c>
      <c r="P9" s="21"/>
    </row>
    <row r="10" spans="2:16" ht="30" customHeight="1" x14ac:dyDescent="0.25">
      <c r="B10" s="14">
        <v>1000</v>
      </c>
      <c r="C10" s="14">
        <v>1100</v>
      </c>
      <c r="D10" s="14">
        <v>113</v>
      </c>
      <c r="E10" s="22" t="s">
        <v>21</v>
      </c>
      <c r="F10" s="23" t="s">
        <v>22</v>
      </c>
      <c r="G10" s="24"/>
      <c r="H10" s="24"/>
      <c r="I10" s="14">
        <v>15</v>
      </c>
      <c r="J10" s="18">
        <v>5503</v>
      </c>
      <c r="K10" s="19">
        <v>0</v>
      </c>
      <c r="L10" s="18">
        <f t="shared" ref="L10:L12" si="0">J10+K10</f>
        <v>5503</v>
      </c>
      <c r="M10" s="18">
        <v>503.11</v>
      </c>
      <c r="N10" s="20">
        <v>503.11</v>
      </c>
      <c r="O10" s="20">
        <f t="shared" ref="O10:O12" si="1">L10-N10</f>
        <v>4999.8900000000003</v>
      </c>
      <c r="P10" s="16"/>
    </row>
    <row r="11" spans="2:16" ht="30" customHeight="1" x14ac:dyDescent="0.25">
      <c r="B11" s="14">
        <v>1000</v>
      </c>
      <c r="C11" s="14">
        <v>1100</v>
      </c>
      <c r="D11" s="14">
        <v>113</v>
      </c>
      <c r="E11" s="15" t="s">
        <v>23</v>
      </c>
      <c r="F11" s="16" t="s">
        <v>24</v>
      </c>
      <c r="G11" s="24"/>
      <c r="H11" s="24"/>
      <c r="I11" s="14">
        <v>15</v>
      </c>
      <c r="J11" s="18">
        <v>2600</v>
      </c>
      <c r="K11" s="19">
        <v>6.1</v>
      </c>
      <c r="L11" s="18">
        <f t="shared" si="0"/>
        <v>2606.1</v>
      </c>
      <c r="M11" s="18">
        <v>0</v>
      </c>
      <c r="N11" s="20">
        <v>0</v>
      </c>
      <c r="O11" s="20">
        <f t="shared" si="1"/>
        <v>2606.1</v>
      </c>
      <c r="P11" s="16"/>
    </row>
    <row r="12" spans="2:16" ht="30" customHeight="1" x14ac:dyDescent="0.25">
      <c r="B12" s="14">
        <v>1000</v>
      </c>
      <c r="C12" s="14">
        <v>1100</v>
      </c>
      <c r="D12" s="14">
        <v>113</v>
      </c>
      <c r="E12" s="15" t="s">
        <v>25</v>
      </c>
      <c r="F12" s="16" t="s">
        <v>26</v>
      </c>
      <c r="G12" s="17"/>
      <c r="H12" s="17"/>
      <c r="I12" s="14">
        <v>15</v>
      </c>
      <c r="J12" s="18">
        <v>2600</v>
      </c>
      <c r="K12" s="19">
        <v>6.1</v>
      </c>
      <c r="L12" s="18">
        <f t="shared" si="0"/>
        <v>2606.1</v>
      </c>
      <c r="M12" s="18">
        <v>0</v>
      </c>
      <c r="N12" s="20">
        <v>0</v>
      </c>
      <c r="O12" s="20">
        <f t="shared" si="1"/>
        <v>2606.1</v>
      </c>
      <c r="P12" s="16"/>
    </row>
    <row r="13" spans="2:16" ht="30" customHeight="1" x14ac:dyDescent="0.25">
      <c r="B13" s="25"/>
      <c r="C13" s="25"/>
      <c r="D13" s="25"/>
      <c r="E13" s="26" t="s">
        <v>27</v>
      </c>
      <c r="F13" s="27"/>
      <c r="G13" s="27"/>
      <c r="H13" s="28"/>
      <c r="I13" s="29"/>
      <c r="J13" s="30">
        <f t="shared" ref="J13:N13" si="2">SUM(J9:J12)</f>
        <v>29614</v>
      </c>
      <c r="K13" s="30">
        <f t="shared" si="2"/>
        <v>12.2</v>
      </c>
      <c r="L13" s="30">
        <f>SUM(L9:L12)</f>
        <v>29626.199999999997</v>
      </c>
      <c r="M13" s="30">
        <f t="shared" si="2"/>
        <v>3952.69</v>
      </c>
      <c r="N13" s="30">
        <f t="shared" si="2"/>
        <v>3952.69</v>
      </c>
      <c r="O13" s="30">
        <f>SUM(O9:O12)</f>
        <v>25673.51</v>
      </c>
      <c r="P13" s="31"/>
    </row>
    <row r="14" spans="2:16" ht="30" customHeight="1" x14ac:dyDescent="0.25">
      <c r="B14" s="14">
        <v>1000</v>
      </c>
      <c r="C14" s="14">
        <v>1100</v>
      </c>
      <c r="D14" s="14">
        <v>113</v>
      </c>
      <c r="E14" s="32" t="s">
        <v>28</v>
      </c>
      <c r="F14" s="23" t="s">
        <v>29</v>
      </c>
      <c r="G14" s="17"/>
      <c r="H14" s="17"/>
      <c r="I14" s="14">
        <v>15</v>
      </c>
      <c r="J14" s="20">
        <v>5224</v>
      </c>
      <c r="K14" s="33">
        <v>0</v>
      </c>
      <c r="L14" s="18">
        <v>5224</v>
      </c>
      <c r="M14" s="20">
        <v>458.22</v>
      </c>
      <c r="N14" s="34">
        <v>458.22</v>
      </c>
      <c r="O14" s="20">
        <f>L14-N14</f>
        <v>4765.78</v>
      </c>
      <c r="P14" s="35"/>
    </row>
    <row r="15" spans="2:16" ht="30" customHeight="1" x14ac:dyDescent="0.25">
      <c r="B15" s="25"/>
      <c r="C15" s="25"/>
      <c r="D15" s="25"/>
      <c r="E15" s="26" t="s">
        <v>30</v>
      </c>
      <c r="F15" s="36"/>
      <c r="G15" s="36"/>
      <c r="H15" s="37"/>
      <c r="I15" s="29"/>
      <c r="J15" s="30">
        <f>SUM(J14)</f>
        <v>5224</v>
      </c>
      <c r="K15" s="30">
        <v>0</v>
      </c>
      <c r="L15" s="30">
        <f>SUM(L14)</f>
        <v>5224</v>
      </c>
      <c r="M15" s="30">
        <f>SUM(M14)</f>
        <v>458.22</v>
      </c>
      <c r="N15" s="30">
        <f>SUM(N14)</f>
        <v>458.22</v>
      </c>
      <c r="O15" s="30">
        <f>SUM(O14)</f>
        <v>4765.78</v>
      </c>
      <c r="P15" s="38"/>
    </row>
    <row r="16" spans="2:16" ht="30" customHeight="1" x14ac:dyDescent="0.25">
      <c r="B16" s="14">
        <v>1000</v>
      </c>
      <c r="C16" s="14">
        <v>1100</v>
      </c>
      <c r="D16" s="14">
        <v>113</v>
      </c>
      <c r="E16" s="32" t="s">
        <v>31</v>
      </c>
      <c r="F16" s="39" t="s">
        <v>32</v>
      </c>
      <c r="G16" s="17"/>
      <c r="H16" s="17"/>
      <c r="I16" s="14">
        <v>15</v>
      </c>
      <c r="J16" s="20">
        <v>7997.5</v>
      </c>
      <c r="K16" s="33">
        <v>0</v>
      </c>
      <c r="L16" s="18">
        <f>J16+K16</f>
        <v>7997.5</v>
      </c>
      <c r="M16" s="20">
        <v>997.35</v>
      </c>
      <c r="N16" s="34">
        <v>997.35</v>
      </c>
      <c r="O16" s="20">
        <f>L16-N16</f>
        <v>7000.15</v>
      </c>
      <c r="P16" s="40"/>
    </row>
    <row r="17" spans="2:16" ht="30" customHeight="1" x14ac:dyDescent="0.25">
      <c r="B17" s="25"/>
      <c r="C17" s="25"/>
      <c r="D17" s="25"/>
      <c r="E17" s="26" t="s">
        <v>33</v>
      </c>
      <c r="F17" s="36"/>
      <c r="G17" s="36"/>
      <c r="H17" s="37"/>
      <c r="I17" s="29"/>
      <c r="J17" s="30">
        <f>SUM(J16)</f>
        <v>7997.5</v>
      </c>
      <c r="K17" s="30">
        <f>SUM(K14:K16)</f>
        <v>0</v>
      </c>
      <c r="L17" s="30">
        <f>SUM(L16)</f>
        <v>7997.5</v>
      </c>
      <c r="M17" s="30">
        <f>SUM(M16)</f>
        <v>997.35</v>
      </c>
      <c r="N17" s="30">
        <f>SUM(N16)</f>
        <v>997.35</v>
      </c>
      <c r="O17" s="30">
        <f>SUM(O16)</f>
        <v>7000.15</v>
      </c>
      <c r="P17" s="38"/>
    </row>
    <row r="18" spans="2:16" ht="30" customHeight="1" x14ac:dyDescent="0.25">
      <c r="B18" s="14">
        <v>1000</v>
      </c>
      <c r="C18" s="14">
        <v>1100</v>
      </c>
      <c r="D18" s="14">
        <v>113</v>
      </c>
      <c r="E18" s="32" t="s">
        <v>34</v>
      </c>
      <c r="F18" s="39" t="s">
        <v>35</v>
      </c>
      <c r="G18" s="24"/>
      <c r="H18" s="24"/>
      <c r="I18" s="14">
        <v>15</v>
      </c>
      <c r="J18" s="20">
        <v>5866</v>
      </c>
      <c r="K18" s="33">
        <v>0</v>
      </c>
      <c r="L18" s="18">
        <f>J18+K18</f>
        <v>5866</v>
      </c>
      <c r="M18" s="20">
        <v>567.27</v>
      </c>
      <c r="N18" s="20">
        <v>567.27</v>
      </c>
      <c r="O18" s="20">
        <f>L18-N18</f>
        <v>5298.73</v>
      </c>
      <c r="P18" s="41"/>
    </row>
    <row r="19" spans="2:16" ht="30" customHeight="1" x14ac:dyDescent="0.3">
      <c r="B19" s="14">
        <v>1000</v>
      </c>
      <c r="C19" s="14">
        <v>1100</v>
      </c>
      <c r="D19" s="14">
        <v>113</v>
      </c>
      <c r="E19" s="42" t="s">
        <v>36</v>
      </c>
      <c r="F19" s="23" t="s">
        <v>37</v>
      </c>
      <c r="G19" s="43"/>
      <c r="H19" s="44"/>
      <c r="I19" s="14">
        <v>15</v>
      </c>
      <c r="J19" s="20">
        <v>4659</v>
      </c>
      <c r="K19" s="33">
        <v>0</v>
      </c>
      <c r="L19" s="18">
        <f>J19+K19</f>
        <v>4659</v>
      </c>
      <c r="M19" s="20">
        <v>371.93</v>
      </c>
      <c r="N19" s="20">
        <v>371.93</v>
      </c>
      <c r="O19" s="20">
        <f>L19-N19</f>
        <v>4287.07</v>
      </c>
      <c r="P19" s="45"/>
    </row>
    <row r="20" spans="2:16" ht="30" customHeight="1" x14ac:dyDescent="0.25">
      <c r="B20" s="25"/>
      <c r="C20" s="25"/>
      <c r="D20" s="25"/>
      <c r="E20" s="26" t="s">
        <v>38</v>
      </c>
      <c r="F20" s="36"/>
      <c r="G20" s="36"/>
      <c r="H20" s="37"/>
      <c r="I20" s="25"/>
      <c r="J20" s="30">
        <f>SUM(J18:J19)</f>
        <v>10525</v>
      </c>
      <c r="K20" s="30">
        <v>0</v>
      </c>
      <c r="L20" s="30">
        <f>SUM(L18:L19)</f>
        <v>10525</v>
      </c>
      <c r="M20" s="30">
        <f>SUM(M18:M19)</f>
        <v>939.2</v>
      </c>
      <c r="N20" s="30">
        <f>SUM(N18:N19)</f>
        <v>939.2</v>
      </c>
      <c r="O20" s="30">
        <f>SUM(O18:O19)</f>
        <v>9585.7999999999993</v>
      </c>
      <c r="P20" s="38"/>
    </row>
    <row r="21" spans="2:16" ht="30" customHeight="1" x14ac:dyDescent="0.25">
      <c r="B21" s="14">
        <v>1000</v>
      </c>
      <c r="C21" s="14">
        <v>1100</v>
      </c>
      <c r="D21" s="14">
        <v>113</v>
      </c>
      <c r="E21" s="32" t="s">
        <v>39</v>
      </c>
      <c r="F21" s="23" t="s">
        <v>40</v>
      </c>
      <c r="G21" s="17"/>
      <c r="H21" s="17"/>
      <c r="I21" s="14">
        <v>15</v>
      </c>
      <c r="J21" s="20">
        <v>5224</v>
      </c>
      <c r="K21" s="33">
        <v>0</v>
      </c>
      <c r="L21" s="18">
        <v>5224</v>
      </c>
      <c r="M21" s="20">
        <v>458.22</v>
      </c>
      <c r="N21" s="34">
        <v>458.22</v>
      </c>
      <c r="O21" s="20">
        <f>L21-N21</f>
        <v>4765.78</v>
      </c>
      <c r="P21" s="41"/>
    </row>
    <row r="22" spans="2:16" ht="30" customHeight="1" x14ac:dyDescent="0.25">
      <c r="B22" s="26"/>
      <c r="C22" s="26"/>
      <c r="D22" s="26"/>
      <c r="E22" s="26" t="s">
        <v>41</v>
      </c>
      <c r="F22" s="27"/>
      <c r="G22" s="27"/>
      <c r="H22" s="28"/>
      <c r="I22" s="29"/>
      <c r="J22" s="30">
        <f>SUM(J21)</f>
        <v>5224</v>
      </c>
      <c r="K22" s="30">
        <v>0</v>
      </c>
      <c r="L22" s="30">
        <f>SUM(L21)</f>
        <v>5224</v>
      </c>
      <c r="M22" s="30">
        <f>SUM(M21)</f>
        <v>458.22</v>
      </c>
      <c r="N22" s="30">
        <f>SUM(N21)</f>
        <v>458.22</v>
      </c>
      <c r="O22" s="30">
        <f>SUM(O21)</f>
        <v>4765.78</v>
      </c>
      <c r="P22" s="31"/>
    </row>
    <row r="23" spans="2:16" ht="30" customHeight="1" x14ac:dyDescent="0.25">
      <c r="B23" s="14">
        <v>1000</v>
      </c>
      <c r="C23" s="14">
        <v>1100</v>
      </c>
      <c r="D23" s="14">
        <v>113</v>
      </c>
      <c r="E23" s="15" t="s">
        <v>42</v>
      </c>
      <c r="F23" s="16" t="s">
        <v>43</v>
      </c>
      <c r="G23" s="17"/>
      <c r="H23" s="17"/>
      <c r="I23" s="14">
        <v>15</v>
      </c>
      <c r="J23" s="18">
        <v>2600</v>
      </c>
      <c r="K23" s="19">
        <v>6.1</v>
      </c>
      <c r="L23" s="18">
        <f>J23+K23</f>
        <v>2606.1</v>
      </c>
      <c r="M23" s="18">
        <v>0</v>
      </c>
      <c r="N23" s="20">
        <v>0</v>
      </c>
      <c r="O23" s="20">
        <f>L23-N23</f>
        <v>2606.1</v>
      </c>
      <c r="P23" s="41"/>
    </row>
    <row r="24" spans="2:16" ht="30" customHeight="1" x14ac:dyDescent="0.25">
      <c r="B24" s="14">
        <v>1000</v>
      </c>
      <c r="C24" s="14">
        <v>1100</v>
      </c>
      <c r="D24" s="14">
        <v>113</v>
      </c>
      <c r="E24" s="15" t="s">
        <v>44</v>
      </c>
      <c r="F24" s="16" t="s">
        <v>45</v>
      </c>
      <c r="G24" s="24"/>
      <c r="H24" s="24"/>
      <c r="I24" s="14">
        <v>15</v>
      </c>
      <c r="J24" s="18">
        <v>6750</v>
      </c>
      <c r="K24" s="19">
        <v>0</v>
      </c>
      <c r="L24" s="18">
        <f>J24+K24</f>
        <v>6750</v>
      </c>
      <c r="M24" s="18">
        <v>730.77</v>
      </c>
      <c r="N24" s="20">
        <v>730.77</v>
      </c>
      <c r="O24" s="20">
        <f>L24-N24</f>
        <v>6019.23</v>
      </c>
      <c r="P24" s="41"/>
    </row>
    <row r="25" spans="2:16" ht="30" customHeight="1" x14ac:dyDescent="0.25">
      <c r="B25" s="26"/>
      <c r="C25" s="26"/>
      <c r="D25" s="26"/>
      <c r="E25" s="26" t="s">
        <v>46</v>
      </c>
      <c r="F25" s="27"/>
      <c r="G25" s="27"/>
      <c r="H25" s="28"/>
      <c r="I25" s="29"/>
      <c r="J25" s="30">
        <f>SUM(J23:J24)</f>
        <v>9350</v>
      </c>
      <c r="K25" s="30">
        <f>SUM(K18:K24)</f>
        <v>6.1</v>
      </c>
      <c r="L25" s="30">
        <f>SUM(L23:L24)</f>
        <v>9356.1</v>
      </c>
      <c r="M25" s="30">
        <f>SUM(M23:M24)</f>
        <v>730.77</v>
      </c>
      <c r="N25" s="30">
        <f>SUM(N23:N24)</f>
        <v>730.77</v>
      </c>
      <c r="O25" s="30">
        <f>SUM(O23:O24)</f>
        <v>8625.33</v>
      </c>
      <c r="P25" s="31"/>
    </row>
    <row r="26" spans="2:16" x14ac:dyDescent="0.25">
      <c r="B26" s="46"/>
      <c r="C26" s="46"/>
      <c r="D26" s="46"/>
      <c r="E26" s="47"/>
      <c r="F26" s="48"/>
      <c r="G26" s="48"/>
      <c r="H26" s="49"/>
      <c r="I26" s="50"/>
      <c r="J26" s="50"/>
      <c r="K26" s="51"/>
      <c r="L26" s="50"/>
      <c r="M26" s="50"/>
      <c r="N26" s="50"/>
      <c r="O26" s="50"/>
      <c r="P26" s="52"/>
    </row>
    <row r="27" spans="2:16" ht="18" x14ac:dyDescent="0.25">
      <c r="B27" s="46"/>
      <c r="C27" s="46"/>
      <c r="D27" s="46"/>
      <c r="E27" s="285" t="s">
        <v>0</v>
      </c>
      <c r="F27" s="285"/>
      <c r="G27" s="285"/>
      <c r="H27" s="285"/>
      <c r="I27" s="50"/>
      <c r="J27" s="50"/>
      <c r="K27" s="51"/>
      <c r="L27" s="50"/>
      <c r="M27" s="50"/>
      <c r="N27" s="50"/>
      <c r="O27" s="50"/>
      <c r="P27" s="52"/>
    </row>
    <row r="28" spans="2:16" ht="18" x14ac:dyDescent="0.25">
      <c r="B28" s="4"/>
      <c r="C28" s="2"/>
      <c r="D28" s="2"/>
      <c r="E28" s="285" t="s">
        <v>2</v>
      </c>
      <c r="F28" s="285"/>
      <c r="G28" s="285"/>
      <c r="H28" s="285"/>
      <c r="I28" s="285" t="s">
        <v>1</v>
      </c>
      <c r="J28" s="285"/>
      <c r="K28" s="285"/>
      <c r="L28" s="285"/>
      <c r="M28" s="285"/>
      <c r="N28" s="285"/>
      <c r="O28" s="285"/>
      <c r="P28" s="2"/>
    </row>
    <row r="29" spans="2:16" ht="18" x14ac:dyDescent="0.25">
      <c r="B29" s="5"/>
      <c r="C29" s="2"/>
      <c r="D29" s="2"/>
      <c r="E29" s="294"/>
      <c r="F29" s="294"/>
      <c r="G29" s="294"/>
      <c r="H29" s="294"/>
      <c r="I29" s="53"/>
      <c r="J29" s="53"/>
      <c r="K29" s="54"/>
      <c r="L29" s="53"/>
      <c r="M29" s="53"/>
      <c r="N29" s="53"/>
      <c r="O29" s="53"/>
      <c r="P29" s="2"/>
    </row>
    <row r="30" spans="2:16" x14ac:dyDescent="0.25">
      <c r="B30" s="277" t="s">
        <v>9</v>
      </c>
      <c r="C30" s="277" t="s">
        <v>10</v>
      </c>
      <c r="D30" s="297" t="s">
        <v>11</v>
      </c>
      <c r="E30" s="274" t="s">
        <v>3</v>
      </c>
      <c r="F30" s="286" t="s">
        <v>47</v>
      </c>
      <c r="G30" s="286" t="s">
        <v>12</v>
      </c>
      <c r="H30" s="286" t="s">
        <v>5</v>
      </c>
      <c r="I30" s="301" t="s">
        <v>13</v>
      </c>
      <c r="J30" s="277" t="s">
        <v>14</v>
      </c>
      <c r="K30" s="303" t="s">
        <v>48</v>
      </c>
      <c r="L30" s="274" t="s">
        <v>49</v>
      </c>
      <c r="M30" s="277" t="s">
        <v>17</v>
      </c>
      <c r="N30" s="297" t="s">
        <v>18</v>
      </c>
      <c r="O30" s="299" t="s">
        <v>7</v>
      </c>
      <c r="P30" s="300" t="s">
        <v>8</v>
      </c>
    </row>
    <row r="31" spans="2:16" x14ac:dyDescent="0.25">
      <c r="B31" s="278"/>
      <c r="C31" s="278"/>
      <c r="D31" s="298"/>
      <c r="E31" s="276"/>
      <c r="F31" s="288"/>
      <c r="G31" s="288"/>
      <c r="H31" s="288"/>
      <c r="I31" s="302"/>
      <c r="J31" s="278"/>
      <c r="K31" s="304"/>
      <c r="L31" s="276"/>
      <c r="M31" s="278"/>
      <c r="N31" s="298"/>
      <c r="O31" s="299"/>
      <c r="P31" s="300"/>
    </row>
    <row r="32" spans="2:16" ht="30" customHeight="1" x14ac:dyDescent="0.25">
      <c r="B32" s="55">
        <v>1000</v>
      </c>
      <c r="C32" s="55">
        <v>1100</v>
      </c>
      <c r="D32" s="55">
        <v>113</v>
      </c>
      <c r="E32" s="56" t="s">
        <v>50</v>
      </c>
      <c r="F32" s="57" t="s">
        <v>51</v>
      </c>
      <c r="G32" s="17"/>
      <c r="H32" s="17"/>
      <c r="I32" s="55">
        <v>15</v>
      </c>
      <c r="J32" s="20">
        <v>8500</v>
      </c>
      <c r="K32" s="33">
        <v>0</v>
      </c>
      <c r="L32" s="18">
        <f>J32+K32</f>
        <v>8500</v>
      </c>
      <c r="M32" s="20">
        <v>1104.73</v>
      </c>
      <c r="N32" s="34">
        <v>1104.73</v>
      </c>
      <c r="O32" s="20">
        <f>L32-N32</f>
        <v>7395.27</v>
      </c>
      <c r="P32" s="58"/>
    </row>
    <row r="33" spans="2:16" ht="30" customHeight="1" x14ac:dyDescent="0.25">
      <c r="B33" s="14">
        <v>1000</v>
      </c>
      <c r="C33" s="14">
        <v>1100</v>
      </c>
      <c r="D33" s="14">
        <v>113</v>
      </c>
      <c r="E33" s="59" t="s">
        <v>52</v>
      </c>
      <c r="F33" s="16" t="s">
        <v>53</v>
      </c>
      <c r="G33" s="60"/>
      <c r="H33" s="61"/>
      <c r="I33" s="14">
        <v>15</v>
      </c>
      <c r="J33" s="18">
        <v>2600</v>
      </c>
      <c r="K33" s="62">
        <v>6.1</v>
      </c>
      <c r="L33" s="18">
        <f>J33+K33</f>
        <v>2606.1</v>
      </c>
      <c r="M33" s="18"/>
      <c r="N33" s="18"/>
      <c r="O33" s="20">
        <f>L33-N33</f>
        <v>2606.1</v>
      </c>
      <c r="P33" s="41"/>
    </row>
    <row r="34" spans="2:16" ht="30" customHeight="1" x14ac:dyDescent="0.25">
      <c r="B34" s="26"/>
      <c r="C34" s="26"/>
      <c r="D34" s="26"/>
      <c r="E34" s="26" t="s">
        <v>54</v>
      </c>
      <c r="F34" s="27"/>
      <c r="G34" s="27"/>
      <c r="H34" s="28"/>
      <c r="I34" s="29"/>
      <c r="J34" s="30">
        <f t="shared" ref="J34:N34" si="3">SUM(J32:J33)</f>
        <v>11100</v>
      </c>
      <c r="K34" s="30">
        <f t="shared" si="3"/>
        <v>6.1</v>
      </c>
      <c r="L34" s="30">
        <f t="shared" si="3"/>
        <v>11106.1</v>
      </c>
      <c r="M34" s="30">
        <f t="shared" si="3"/>
        <v>1104.73</v>
      </c>
      <c r="N34" s="30">
        <f t="shared" si="3"/>
        <v>1104.73</v>
      </c>
      <c r="O34" s="30">
        <f>SUM(O32:O33)</f>
        <v>10001.370000000001</v>
      </c>
      <c r="P34" s="31"/>
    </row>
    <row r="35" spans="2:16" ht="30" customHeight="1" x14ac:dyDescent="0.25">
      <c r="B35" s="63">
        <v>1000</v>
      </c>
      <c r="C35" s="64">
        <v>1100</v>
      </c>
      <c r="D35" s="64">
        <v>113</v>
      </c>
      <c r="E35" s="65" t="s">
        <v>55</v>
      </c>
      <c r="F35" s="64" t="s">
        <v>56</v>
      </c>
      <c r="G35" s="17"/>
      <c r="H35" s="17"/>
      <c r="I35" s="14">
        <v>15</v>
      </c>
      <c r="J35" s="18">
        <v>6252</v>
      </c>
      <c r="K35" s="62">
        <v>0</v>
      </c>
      <c r="L35" s="18">
        <f>J35+K35</f>
        <v>6252</v>
      </c>
      <c r="M35" s="18">
        <v>636.48</v>
      </c>
      <c r="N35" s="18">
        <v>636.48</v>
      </c>
      <c r="O35" s="18">
        <f>L35-N35</f>
        <v>5615.52</v>
      </c>
      <c r="P35" s="66"/>
    </row>
    <row r="36" spans="2:16" ht="30" customHeight="1" x14ac:dyDescent="0.25">
      <c r="B36" s="63">
        <v>1000</v>
      </c>
      <c r="C36" s="64">
        <v>1100</v>
      </c>
      <c r="D36" s="64">
        <v>113</v>
      </c>
      <c r="E36" s="67" t="s">
        <v>57</v>
      </c>
      <c r="F36" s="64" t="s">
        <v>58</v>
      </c>
      <c r="G36" s="68"/>
      <c r="H36" s="64"/>
      <c r="I36" s="14">
        <v>15</v>
      </c>
      <c r="J36" s="18">
        <v>2750</v>
      </c>
      <c r="K36" s="69"/>
      <c r="L36" s="18">
        <f>J36+K36</f>
        <v>2750</v>
      </c>
      <c r="M36" s="20">
        <v>18.71</v>
      </c>
      <c r="N36" s="20">
        <v>18.71</v>
      </c>
      <c r="O36" s="18">
        <f>L36-N36</f>
        <v>2731.29</v>
      </c>
      <c r="P36" s="66"/>
    </row>
    <row r="37" spans="2:16" ht="30" customHeight="1" x14ac:dyDescent="0.25">
      <c r="B37" s="70"/>
      <c r="C37" s="70"/>
      <c r="D37" s="70"/>
      <c r="E37" s="26" t="s">
        <v>59</v>
      </c>
      <c r="F37" s="27"/>
      <c r="G37" s="27"/>
      <c r="H37" s="28"/>
      <c r="I37" s="71"/>
      <c r="J37" s="30">
        <f t="shared" ref="J37:N37" si="4">SUM(J35:J36)</f>
        <v>9002</v>
      </c>
      <c r="K37" s="30">
        <f t="shared" si="4"/>
        <v>0</v>
      </c>
      <c r="L37" s="30">
        <f t="shared" si="4"/>
        <v>9002</v>
      </c>
      <c r="M37" s="30">
        <f t="shared" si="4"/>
        <v>655.19000000000005</v>
      </c>
      <c r="N37" s="30">
        <f t="shared" si="4"/>
        <v>655.19000000000005</v>
      </c>
      <c r="O37" s="30">
        <f>SUM(O35:O36)</f>
        <v>8346.8100000000013</v>
      </c>
      <c r="P37" s="31"/>
    </row>
    <row r="38" spans="2:16" ht="30" customHeight="1" x14ac:dyDescent="0.25">
      <c r="B38" s="72">
        <v>1000</v>
      </c>
      <c r="C38" s="72">
        <v>1100</v>
      </c>
      <c r="D38" s="72">
        <v>113</v>
      </c>
      <c r="E38" s="15" t="s">
        <v>60</v>
      </c>
      <c r="F38" s="73" t="s">
        <v>61</v>
      </c>
      <c r="G38" s="17"/>
      <c r="H38" s="17"/>
      <c r="I38" s="72">
        <v>15</v>
      </c>
      <c r="J38" s="20">
        <v>5866</v>
      </c>
      <c r="K38" s="33">
        <v>0</v>
      </c>
      <c r="L38" s="20">
        <f>J38+K38</f>
        <v>5866</v>
      </c>
      <c r="M38" s="20">
        <v>567.27</v>
      </c>
      <c r="N38" s="20">
        <v>567.27</v>
      </c>
      <c r="O38" s="20">
        <f>L38-N38</f>
        <v>5298.73</v>
      </c>
      <c r="P38" s="74"/>
    </row>
    <row r="39" spans="2:16" ht="30" customHeight="1" x14ac:dyDescent="0.25">
      <c r="B39" s="14">
        <v>1000</v>
      </c>
      <c r="C39" s="14">
        <v>1100</v>
      </c>
      <c r="D39" s="14">
        <v>113</v>
      </c>
      <c r="E39" s="15" t="s">
        <v>62</v>
      </c>
      <c r="F39" s="16" t="s">
        <v>63</v>
      </c>
      <c r="G39" s="17"/>
      <c r="H39" s="17"/>
      <c r="I39" s="14">
        <v>15</v>
      </c>
      <c r="J39" s="20">
        <v>4509.7</v>
      </c>
      <c r="K39" s="33">
        <v>0</v>
      </c>
      <c r="L39" s="20">
        <f t="shared" ref="L39:L40" si="5">J39+K39</f>
        <v>4509.7</v>
      </c>
      <c r="M39" s="20">
        <v>355.67</v>
      </c>
      <c r="N39" s="20">
        <v>355.67</v>
      </c>
      <c r="O39" s="20">
        <f t="shared" ref="O39:O40" si="6">L39-N39</f>
        <v>4154.03</v>
      </c>
      <c r="P39" s="41"/>
    </row>
    <row r="40" spans="2:16" ht="30" customHeight="1" x14ac:dyDescent="0.25">
      <c r="B40" s="14">
        <v>1000</v>
      </c>
      <c r="C40" s="14">
        <v>1100</v>
      </c>
      <c r="D40" s="14">
        <v>113</v>
      </c>
      <c r="E40" s="15" t="s">
        <v>64</v>
      </c>
      <c r="F40" s="16" t="s">
        <v>65</v>
      </c>
      <c r="G40" s="17"/>
      <c r="H40" s="17"/>
      <c r="I40" s="14">
        <v>15</v>
      </c>
      <c r="J40" s="20">
        <v>2600</v>
      </c>
      <c r="K40" s="19">
        <v>6.1</v>
      </c>
      <c r="L40" s="20">
        <f t="shared" si="5"/>
        <v>2606.1</v>
      </c>
      <c r="M40" s="18">
        <v>0</v>
      </c>
      <c r="N40" s="20">
        <v>0</v>
      </c>
      <c r="O40" s="20">
        <f t="shared" si="6"/>
        <v>2606.1</v>
      </c>
      <c r="P40" s="66"/>
    </row>
    <row r="41" spans="2:16" ht="30" customHeight="1" x14ac:dyDescent="0.25">
      <c r="B41" s="70"/>
      <c r="C41" s="70"/>
      <c r="D41" s="70"/>
      <c r="E41" s="26" t="s">
        <v>66</v>
      </c>
      <c r="F41" s="27"/>
      <c r="G41" s="27"/>
      <c r="H41" s="28"/>
      <c r="I41" s="71"/>
      <c r="J41" s="30">
        <f t="shared" ref="J41:N41" si="7">SUM(J38:J40)</f>
        <v>12975.7</v>
      </c>
      <c r="K41" s="30">
        <f t="shared" si="7"/>
        <v>6.1</v>
      </c>
      <c r="L41" s="30">
        <f t="shared" si="7"/>
        <v>12981.800000000001</v>
      </c>
      <c r="M41" s="30">
        <f t="shared" si="7"/>
        <v>922.94</v>
      </c>
      <c r="N41" s="30">
        <f t="shared" si="7"/>
        <v>922.94</v>
      </c>
      <c r="O41" s="30">
        <f>SUM(O38:O40)</f>
        <v>12058.859999999999</v>
      </c>
      <c r="P41" s="31"/>
    </row>
    <row r="42" spans="2:16" ht="30" customHeight="1" x14ac:dyDescent="0.25">
      <c r="B42" s="14">
        <v>1000</v>
      </c>
      <c r="C42" s="14">
        <v>1100</v>
      </c>
      <c r="D42" s="14">
        <v>113</v>
      </c>
      <c r="E42" s="32" t="s">
        <v>67</v>
      </c>
      <c r="F42" s="39" t="s">
        <v>68</v>
      </c>
      <c r="G42" s="17"/>
      <c r="H42" s="17"/>
      <c r="I42" s="14">
        <v>15</v>
      </c>
      <c r="J42" s="18">
        <v>8789</v>
      </c>
      <c r="K42" s="62">
        <v>0</v>
      </c>
      <c r="L42" s="18">
        <f>J42+K42</f>
        <v>8789</v>
      </c>
      <c r="M42" s="18">
        <v>1166.49</v>
      </c>
      <c r="N42" s="75">
        <v>1166.49</v>
      </c>
      <c r="O42" s="18">
        <f>L42-N42</f>
        <v>7622.51</v>
      </c>
      <c r="P42" s="13"/>
    </row>
    <row r="43" spans="2:16" ht="30" customHeight="1" x14ac:dyDescent="0.25">
      <c r="B43" s="14">
        <v>1000</v>
      </c>
      <c r="C43" s="14">
        <v>1100</v>
      </c>
      <c r="D43" s="14">
        <v>113</v>
      </c>
      <c r="E43" s="76" t="s">
        <v>69</v>
      </c>
      <c r="F43" s="39" t="s">
        <v>70</v>
      </c>
      <c r="G43" s="77"/>
      <c r="H43" s="78"/>
      <c r="I43" s="14">
        <v>15</v>
      </c>
      <c r="J43" s="18">
        <v>7048</v>
      </c>
      <c r="K43" s="62">
        <v>0</v>
      </c>
      <c r="L43" s="18">
        <f>J43+K43</f>
        <v>7048</v>
      </c>
      <c r="M43" s="18">
        <v>794.45</v>
      </c>
      <c r="N43" s="75">
        <v>794.45</v>
      </c>
      <c r="O43" s="18">
        <f>L43-N43</f>
        <v>6253.55</v>
      </c>
      <c r="P43" s="79"/>
    </row>
    <row r="44" spans="2:16" ht="30" customHeight="1" x14ac:dyDescent="0.25">
      <c r="B44" s="14">
        <v>1000</v>
      </c>
      <c r="C44" s="14">
        <v>1100</v>
      </c>
      <c r="D44" s="14">
        <v>113</v>
      </c>
      <c r="E44" s="32" t="s">
        <v>71</v>
      </c>
      <c r="F44" s="39" t="s">
        <v>72</v>
      </c>
      <c r="G44" s="17"/>
      <c r="H44" s="17"/>
      <c r="I44" s="14">
        <v>15</v>
      </c>
      <c r="J44" s="18">
        <v>2600</v>
      </c>
      <c r="K44" s="19">
        <v>6.1</v>
      </c>
      <c r="L44" s="18">
        <f>J44+K44</f>
        <v>2606.1</v>
      </c>
      <c r="M44" s="18">
        <v>0</v>
      </c>
      <c r="N44" s="20">
        <v>0</v>
      </c>
      <c r="O44" s="18">
        <f>L44-N44</f>
        <v>2606.1</v>
      </c>
      <c r="P44" s="13"/>
    </row>
    <row r="45" spans="2:16" ht="30" customHeight="1" x14ac:dyDescent="0.25">
      <c r="B45" s="25"/>
      <c r="C45" s="25"/>
      <c r="D45" s="25"/>
      <c r="E45" s="80" t="s">
        <v>73</v>
      </c>
      <c r="F45" s="81"/>
      <c r="G45" s="81"/>
      <c r="H45" s="37"/>
      <c r="I45" s="25"/>
      <c r="J45" s="30">
        <f t="shared" ref="J45:N45" si="8">SUM(J42:J44)</f>
        <v>18437</v>
      </c>
      <c r="K45" s="30">
        <f t="shared" si="8"/>
        <v>6.1</v>
      </c>
      <c r="L45" s="30">
        <f t="shared" si="8"/>
        <v>18443.099999999999</v>
      </c>
      <c r="M45" s="30">
        <f t="shared" si="8"/>
        <v>1960.94</v>
      </c>
      <c r="N45" s="30">
        <f t="shared" si="8"/>
        <v>1960.94</v>
      </c>
      <c r="O45" s="30">
        <f>SUM(O42:O44)</f>
        <v>16482.16</v>
      </c>
      <c r="P45" s="81"/>
    </row>
    <row r="46" spans="2:16" x14ac:dyDescent="0.25">
      <c r="B46" s="46"/>
      <c r="C46" s="46"/>
      <c r="D46" s="46"/>
      <c r="E46" s="47"/>
      <c r="F46" s="48"/>
      <c r="G46" s="48"/>
      <c r="H46" s="49"/>
      <c r="I46" s="50"/>
      <c r="J46" s="50"/>
      <c r="K46" s="51"/>
      <c r="L46" s="50"/>
      <c r="M46" s="50"/>
      <c r="N46" s="50"/>
      <c r="O46" s="50"/>
      <c r="P46" s="52"/>
    </row>
    <row r="47" spans="2:16" ht="18" x14ac:dyDescent="0.25">
      <c r="B47" s="46"/>
      <c r="C47" s="46"/>
      <c r="D47" s="46"/>
      <c r="E47" s="285" t="s">
        <v>0</v>
      </c>
      <c r="F47" s="285"/>
      <c r="G47" s="285"/>
      <c r="H47" s="285"/>
      <c r="I47" s="50"/>
      <c r="J47" s="50"/>
      <c r="K47" s="51"/>
      <c r="L47" s="50"/>
      <c r="M47" s="50"/>
      <c r="N47" s="50"/>
      <c r="O47" s="50"/>
      <c r="P47" s="52"/>
    </row>
    <row r="48" spans="2:16" ht="18" x14ac:dyDescent="0.25">
      <c r="B48" s="4"/>
      <c r="C48" s="2"/>
      <c r="D48" s="2"/>
      <c r="E48" s="285" t="s">
        <v>2</v>
      </c>
      <c r="F48" s="285"/>
      <c r="G48" s="285"/>
      <c r="H48" s="285"/>
      <c r="I48" s="285" t="s">
        <v>1</v>
      </c>
      <c r="J48" s="285"/>
      <c r="K48" s="285"/>
      <c r="L48" s="285"/>
      <c r="M48" s="285"/>
      <c r="N48" s="285"/>
      <c r="O48" s="285"/>
      <c r="P48" s="2"/>
    </row>
    <row r="49" spans="2:16" ht="18" x14ac:dyDescent="0.25">
      <c r="B49" s="5"/>
      <c r="C49" s="2"/>
      <c r="D49" s="2"/>
      <c r="E49" s="285"/>
      <c r="F49" s="285"/>
      <c r="G49" s="285"/>
      <c r="H49" s="285"/>
      <c r="I49" s="53"/>
      <c r="J49" s="53"/>
      <c r="K49" s="54"/>
      <c r="L49" s="53"/>
      <c r="M49" s="53"/>
      <c r="N49" s="53"/>
      <c r="O49" s="53"/>
      <c r="P49" s="2"/>
    </row>
    <row r="50" spans="2:16" x14ac:dyDescent="0.25">
      <c r="B50" s="277" t="s">
        <v>9</v>
      </c>
      <c r="C50" s="277" t="s">
        <v>10</v>
      </c>
      <c r="D50" s="277" t="s">
        <v>11</v>
      </c>
      <c r="E50" s="274" t="s">
        <v>3</v>
      </c>
      <c r="F50" s="286" t="s">
        <v>47</v>
      </c>
      <c r="G50" s="8"/>
      <c r="H50" s="286" t="s">
        <v>5</v>
      </c>
      <c r="I50" s="279" t="s">
        <v>13</v>
      </c>
      <c r="J50" s="82" t="s">
        <v>74</v>
      </c>
      <c r="K50" s="83"/>
      <c r="L50" s="84"/>
      <c r="M50" s="290"/>
      <c r="N50" s="291"/>
      <c r="O50" s="286" t="s">
        <v>7</v>
      </c>
      <c r="P50" s="274" t="s">
        <v>8</v>
      </c>
    </row>
    <row r="51" spans="2:16" x14ac:dyDescent="0.25">
      <c r="B51" s="293"/>
      <c r="C51" s="293"/>
      <c r="D51" s="293"/>
      <c r="E51" s="275"/>
      <c r="F51" s="287"/>
      <c r="G51" s="12" t="s">
        <v>12</v>
      </c>
      <c r="H51" s="287"/>
      <c r="I51" s="289"/>
      <c r="J51" s="279" t="s">
        <v>14</v>
      </c>
      <c r="K51" s="281" t="s">
        <v>48</v>
      </c>
      <c r="L51" s="295" t="s">
        <v>49</v>
      </c>
      <c r="M51" s="277" t="s">
        <v>17</v>
      </c>
      <c r="N51" s="277" t="s">
        <v>18</v>
      </c>
      <c r="O51" s="287"/>
      <c r="P51" s="275"/>
    </row>
    <row r="52" spans="2:16" x14ac:dyDescent="0.25">
      <c r="B52" s="278"/>
      <c r="C52" s="278"/>
      <c r="D52" s="278"/>
      <c r="E52" s="276"/>
      <c r="F52" s="288"/>
      <c r="G52" s="13"/>
      <c r="H52" s="288"/>
      <c r="I52" s="280"/>
      <c r="J52" s="280"/>
      <c r="K52" s="282"/>
      <c r="L52" s="296"/>
      <c r="M52" s="278"/>
      <c r="N52" s="278"/>
      <c r="O52" s="288"/>
      <c r="P52" s="276"/>
    </row>
    <row r="53" spans="2:16" ht="30" customHeight="1" x14ac:dyDescent="0.25">
      <c r="B53" s="14">
        <v>1000</v>
      </c>
      <c r="C53" s="14">
        <v>1100</v>
      </c>
      <c r="D53" s="14">
        <v>113</v>
      </c>
      <c r="E53" s="17" t="s">
        <v>75</v>
      </c>
      <c r="F53" s="78" t="s">
        <v>76</v>
      </c>
      <c r="G53" s="17"/>
      <c r="H53" s="17"/>
      <c r="I53" s="14">
        <v>15</v>
      </c>
      <c r="J53" s="18">
        <v>6252</v>
      </c>
      <c r="K53" s="62">
        <v>0</v>
      </c>
      <c r="L53" s="18">
        <f>J53+K53</f>
        <v>6252</v>
      </c>
      <c r="M53" s="18">
        <v>636.48</v>
      </c>
      <c r="N53" s="18">
        <v>636.48</v>
      </c>
      <c r="O53" s="18">
        <f>L53-N53</f>
        <v>5615.52</v>
      </c>
      <c r="P53" s="85"/>
    </row>
    <row r="54" spans="2:16" ht="30" customHeight="1" x14ac:dyDescent="0.25">
      <c r="B54" s="14">
        <v>1000</v>
      </c>
      <c r="C54" s="14">
        <v>1100</v>
      </c>
      <c r="D54" s="14">
        <v>113</v>
      </c>
      <c r="E54" s="17" t="s">
        <v>77</v>
      </c>
      <c r="F54" s="59" t="s">
        <v>78</v>
      </c>
      <c r="G54" s="17"/>
      <c r="H54" s="17"/>
      <c r="I54" s="14">
        <v>15</v>
      </c>
      <c r="J54" s="20">
        <v>5866</v>
      </c>
      <c r="K54" s="33">
        <v>0</v>
      </c>
      <c r="L54" s="20">
        <f>J54+K54</f>
        <v>5866</v>
      </c>
      <c r="M54" s="20">
        <v>567.27</v>
      </c>
      <c r="N54" s="20">
        <v>567.27</v>
      </c>
      <c r="O54" s="20">
        <f>L54-N54</f>
        <v>5298.73</v>
      </c>
      <c r="P54" s="85"/>
    </row>
    <row r="55" spans="2:16" ht="30" customHeight="1" x14ac:dyDescent="0.25">
      <c r="B55" s="14">
        <v>1000</v>
      </c>
      <c r="C55" s="14">
        <v>1100</v>
      </c>
      <c r="D55" s="14">
        <v>113</v>
      </c>
      <c r="E55" s="17" t="s">
        <v>79</v>
      </c>
      <c r="F55" s="59" t="s">
        <v>80</v>
      </c>
      <c r="G55" s="24"/>
      <c r="H55" s="24"/>
      <c r="I55" s="14">
        <v>15</v>
      </c>
      <c r="J55" s="20">
        <v>2600</v>
      </c>
      <c r="K55" s="33">
        <v>6.1</v>
      </c>
      <c r="L55" s="20">
        <f>J55+K55</f>
        <v>2606.1</v>
      </c>
      <c r="M55" s="20"/>
      <c r="N55" s="20"/>
      <c r="O55" s="20">
        <f>L55-N55</f>
        <v>2606.1</v>
      </c>
      <c r="P55" s="85"/>
    </row>
    <row r="56" spans="2:16" ht="30" customHeight="1" x14ac:dyDescent="0.25">
      <c r="B56" s="14">
        <v>1000</v>
      </c>
      <c r="C56" s="14">
        <v>1100</v>
      </c>
      <c r="D56" s="14">
        <v>113</v>
      </c>
      <c r="E56" s="17" t="s">
        <v>81</v>
      </c>
      <c r="F56" s="59" t="s">
        <v>82</v>
      </c>
      <c r="G56" s="17"/>
      <c r="H56" s="17"/>
      <c r="I56" s="14">
        <v>15</v>
      </c>
      <c r="J56" s="20">
        <v>2600</v>
      </c>
      <c r="K56" s="33">
        <v>6.1</v>
      </c>
      <c r="L56" s="18">
        <f t="shared" ref="L56:L62" si="9">J56+K56</f>
        <v>2606.1</v>
      </c>
      <c r="M56" s="20">
        <v>0</v>
      </c>
      <c r="N56" s="20">
        <v>0</v>
      </c>
      <c r="O56" s="18">
        <f t="shared" ref="O56:O62" si="10">L56-N56</f>
        <v>2606.1</v>
      </c>
      <c r="P56" s="85"/>
    </row>
    <row r="57" spans="2:16" ht="30" customHeight="1" x14ac:dyDescent="0.25">
      <c r="B57" s="14">
        <v>1000</v>
      </c>
      <c r="C57" s="14">
        <v>1100</v>
      </c>
      <c r="D57" s="14">
        <v>113</v>
      </c>
      <c r="E57" s="17" t="s">
        <v>83</v>
      </c>
      <c r="F57" s="16" t="s">
        <v>84</v>
      </c>
      <c r="G57" s="17"/>
      <c r="H57" s="17"/>
      <c r="I57" s="14">
        <v>15</v>
      </c>
      <c r="J57" s="18">
        <v>2584</v>
      </c>
      <c r="K57" s="62">
        <v>7.14</v>
      </c>
      <c r="L57" s="18">
        <f t="shared" si="9"/>
        <v>2591.14</v>
      </c>
      <c r="M57" s="18">
        <v>0</v>
      </c>
      <c r="N57" s="20">
        <v>0</v>
      </c>
      <c r="O57" s="18">
        <f t="shared" si="10"/>
        <v>2591.14</v>
      </c>
      <c r="P57" s="41"/>
    </row>
    <row r="58" spans="2:16" ht="30" customHeight="1" x14ac:dyDescent="0.25">
      <c r="B58" s="14">
        <v>1000</v>
      </c>
      <c r="C58" s="14">
        <v>1100</v>
      </c>
      <c r="D58" s="14">
        <v>113</v>
      </c>
      <c r="E58" s="15" t="s">
        <v>85</v>
      </c>
      <c r="F58" s="16" t="s">
        <v>84</v>
      </c>
      <c r="G58" s="17"/>
      <c r="H58" s="17"/>
      <c r="I58" s="14">
        <v>15</v>
      </c>
      <c r="J58" s="18">
        <v>2584</v>
      </c>
      <c r="K58" s="62">
        <v>7.14</v>
      </c>
      <c r="L58" s="18">
        <f t="shared" si="9"/>
        <v>2591.14</v>
      </c>
      <c r="M58" s="18">
        <v>0</v>
      </c>
      <c r="N58" s="20">
        <v>0</v>
      </c>
      <c r="O58" s="18">
        <f t="shared" si="10"/>
        <v>2591.14</v>
      </c>
      <c r="P58" s="41"/>
    </row>
    <row r="59" spans="2:16" ht="30" customHeight="1" x14ac:dyDescent="0.25">
      <c r="B59" s="14">
        <v>1000</v>
      </c>
      <c r="C59" s="14">
        <v>1100</v>
      </c>
      <c r="D59" s="14">
        <v>113</v>
      </c>
      <c r="E59" s="15" t="s">
        <v>86</v>
      </c>
      <c r="F59" s="16" t="s">
        <v>84</v>
      </c>
      <c r="G59" s="17"/>
      <c r="H59" s="17"/>
      <c r="I59" s="14">
        <v>15</v>
      </c>
      <c r="J59" s="18">
        <v>2584</v>
      </c>
      <c r="K59" s="18">
        <v>7.14</v>
      </c>
      <c r="L59" s="18">
        <f t="shared" si="9"/>
        <v>2591.14</v>
      </c>
      <c r="M59" s="18">
        <v>0</v>
      </c>
      <c r="N59" s="20">
        <v>0</v>
      </c>
      <c r="O59" s="18">
        <f t="shared" si="10"/>
        <v>2591.14</v>
      </c>
      <c r="P59" s="41"/>
    </row>
    <row r="60" spans="2:16" ht="30" customHeight="1" x14ac:dyDescent="0.25">
      <c r="B60" s="14">
        <v>1000</v>
      </c>
      <c r="C60" s="14">
        <v>1100</v>
      </c>
      <c r="D60" s="14">
        <v>113</v>
      </c>
      <c r="E60" s="78" t="s">
        <v>87</v>
      </c>
      <c r="F60" s="59" t="s">
        <v>88</v>
      </c>
      <c r="G60" s="86"/>
      <c r="H60" s="78"/>
      <c r="I60" s="14">
        <v>15</v>
      </c>
      <c r="J60" s="18">
        <v>4596</v>
      </c>
      <c r="K60" s="62">
        <v>0</v>
      </c>
      <c r="L60" s="18">
        <f t="shared" si="9"/>
        <v>4596</v>
      </c>
      <c r="M60" s="18">
        <v>365.07</v>
      </c>
      <c r="N60" s="18">
        <v>365.07</v>
      </c>
      <c r="O60" s="18">
        <f t="shared" si="10"/>
        <v>4230.93</v>
      </c>
      <c r="P60" s="41"/>
    </row>
    <row r="61" spans="2:16" ht="30" customHeight="1" x14ac:dyDescent="0.25">
      <c r="B61" s="14">
        <v>1000</v>
      </c>
      <c r="C61" s="14">
        <v>1100</v>
      </c>
      <c r="D61" s="14">
        <v>113</v>
      </c>
      <c r="E61" s="78" t="s">
        <v>89</v>
      </c>
      <c r="F61" s="64" t="s">
        <v>90</v>
      </c>
      <c r="G61" s="86"/>
      <c r="H61" s="78"/>
      <c r="I61" s="14">
        <v>15</v>
      </c>
      <c r="J61" s="20">
        <v>4713</v>
      </c>
      <c r="K61" s="33">
        <v>0</v>
      </c>
      <c r="L61" s="18">
        <f t="shared" si="9"/>
        <v>4713</v>
      </c>
      <c r="M61" s="20">
        <v>377.81</v>
      </c>
      <c r="N61" s="20">
        <v>377.81</v>
      </c>
      <c r="O61" s="18">
        <f t="shared" si="10"/>
        <v>4335.1899999999996</v>
      </c>
      <c r="P61" s="13"/>
    </row>
    <row r="62" spans="2:16" ht="30" customHeight="1" x14ac:dyDescent="0.25">
      <c r="B62" s="14">
        <v>1000</v>
      </c>
      <c r="C62" s="14">
        <v>1100</v>
      </c>
      <c r="D62" s="14">
        <v>113</v>
      </c>
      <c r="E62" s="42" t="s">
        <v>91</v>
      </c>
      <c r="F62" s="64" t="s">
        <v>92</v>
      </c>
      <c r="G62" s="87"/>
      <c r="H62" s="78"/>
      <c r="I62" s="14">
        <v>15</v>
      </c>
      <c r="J62" s="20">
        <v>4713</v>
      </c>
      <c r="K62" s="33">
        <v>0</v>
      </c>
      <c r="L62" s="18">
        <f t="shared" si="9"/>
        <v>4713</v>
      </c>
      <c r="M62" s="20">
        <v>377.81</v>
      </c>
      <c r="N62" s="20">
        <v>377.81</v>
      </c>
      <c r="O62" s="18">
        <f t="shared" si="10"/>
        <v>4335.1899999999996</v>
      </c>
      <c r="P62" s="13"/>
    </row>
    <row r="63" spans="2:16" ht="30" customHeight="1" x14ac:dyDescent="0.25">
      <c r="B63" s="70"/>
      <c r="C63" s="70"/>
      <c r="D63" s="70"/>
      <c r="E63" s="26" t="s">
        <v>93</v>
      </c>
      <c r="F63" s="27"/>
      <c r="G63" s="27"/>
      <c r="H63" s="88"/>
      <c r="I63" s="29"/>
      <c r="J63" s="30">
        <f t="shared" ref="J63:N63" si="11">SUM(J53:J62)</f>
        <v>39092</v>
      </c>
      <c r="K63" s="30">
        <f t="shared" si="11"/>
        <v>33.619999999999997</v>
      </c>
      <c r="L63" s="30">
        <f t="shared" si="11"/>
        <v>39125.619999999995</v>
      </c>
      <c r="M63" s="30">
        <f t="shared" si="11"/>
        <v>2324.44</v>
      </c>
      <c r="N63" s="30">
        <f t="shared" si="11"/>
        <v>2324.44</v>
      </c>
      <c r="O63" s="30">
        <f>SUM(O53:O62)</f>
        <v>36801.18</v>
      </c>
      <c r="P63" s="89"/>
    </row>
    <row r="64" spans="2:16" ht="30" customHeight="1" x14ac:dyDescent="0.25">
      <c r="B64" s="14">
        <v>1000</v>
      </c>
      <c r="C64" s="14">
        <v>1100</v>
      </c>
      <c r="D64" s="14">
        <v>113</v>
      </c>
      <c r="E64" s="78" t="s">
        <v>94</v>
      </c>
      <c r="F64" s="59" t="s">
        <v>95</v>
      </c>
      <c r="G64" s="90"/>
      <c r="H64" s="78"/>
      <c r="I64" s="14">
        <v>15</v>
      </c>
      <c r="J64" s="18">
        <v>6252</v>
      </c>
      <c r="K64" s="62">
        <v>0</v>
      </c>
      <c r="L64" s="18">
        <f>J64+K64</f>
        <v>6252</v>
      </c>
      <c r="M64" s="18">
        <v>636.48</v>
      </c>
      <c r="N64" s="18">
        <v>636.48</v>
      </c>
      <c r="O64" s="18">
        <f>L64-N64</f>
        <v>5615.52</v>
      </c>
      <c r="P64" s="41"/>
    </row>
    <row r="65" spans="2:16" ht="30" customHeight="1" x14ac:dyDescent="0.25">
      <c r="B65" s="14">
        <v>1000</v>
      </c>
      <c r="C65" s="14">
        <v>1100</v>
      </c>
      <c r="D65" s="14">
        <v>113</v>
      </c>
      <c r="E65" s="91" t="s">
        <v>96</v>
      </c>
      <c r="F65" s="64" t="s">
        <v>97</v>
      </c>
      <c r="G65" s="91"/>
      <c r="H65" s="91"/>
      <c r="I65" s="14">
        <v>15</v>
      </c>
      <c r="J65" s="20">
        <v>2600</v>
      </c>
      <c r="K65" s="69">
        <v>6.1</v>
      </c>
      <c r="L65" s="18">
        <f>J65+K65</f>
        <v>2606.1</v>
      </c>
      <c r="M65" s="20">
        <v>0</v>
      </c>
      <c r="N65" s="20">
        <v>0</v>
      </c>
      <c r="O65" s="18">
        <f>L65-N65</f>
        <v>2606.1</v>
      </c>
      <c r="P65" s="66"/>
    </row>
    <row r="66" spans="2:16" ht="30" customHeight="1" x14ac:dyDescent="0.25">
      <c r="B66" s="92"/>
      <c r="C66" s="92"/>
      <c r="D66" s="92"/>
      <c r="E66" s="80" t="s">
        <v>98</v>
      </c>
      <c r="F66" s="93"/>
      <c r="G66" s="93"/>
      <c r="H66" s="94"/>
      <c r="I66" s="92"/>
      <c r="J66" s="95">
        <f t="shared" ref="J66:N66" si="12">SUM(J64:J65)</f>
        <v>8852</v>
      </c>
      <c r="K66" s="95">
        <f t="shared" si="12"/>
        <v>6.1</v>
      </c>
      <c r="L66" s="95">
        <f t="shared" si="12"/>
        <v>8858.1</v>
      </c>
      <c r="M66" s="95">
        <f t="shared" si="12"/>
        <v>636.48</v>
      </c>
      <c r="N66" s="95">
        <f t="shared" si="12"/>
        <v>636.48</v>
      </c>
      <c r="O66" s="95">
        <f>SUM(O64:O65)</f>
        <v>8221.6200000000008</v>
      </c>
      <c r="P66" s="96">
        <v>0</v>
      </c>
    </row>
    <row r="67" spans="2:16" ht="30" customHeight="1" x14ac:dyDescent="0.25">
      <c r="B67" s="14">
        <v>1000</v>
      </c>
      <c r="C67" s="14">
        <v>1100</v>
      </c>
      <c r="D67" s="14">
        <v>113</v>
      </c>
      <c r="E67" s="17" t="s">
        <v>99</v>
      </c>
      <c r="F67" s="78" t="s">
        <v>100</v>
      </c>
      <c r="G67" s="17"/>
      <c r="H67" s="17"/>
      <c r="I67" s="14">
        <v>15</v>
      </c>
      <c r="J67" s="20">
        <v>5867</v>
      </c>
      <c r="K67" s="33">
        <v>0</v>
      </c>
      <c r="L67" s="20">
        <f>J67+K67</f>
        <v>5867</v>
      </c>
      <c r="M67" s="20">
        <v>567.45000000000005</v>
      </c>
      <c r="N67" s="20">
        <v>567.45000000000005</v>
      </c>
      <c r="O67" s="20">
        <f>L67-N67</f>
        <v>5299.55</v>
      </c>
      <c r="P67" s="97"/>
    </row>
    <row r="68" spans="2:16" ht="30" customHeight="1" x14ac:dyDescent="0.25">
      <c r="B68" s="14">
        <v>1000</v>
      </c>
      <c r="C68" s="14">
        <v>1100</v>
      </c>
      <c r="D68" s="14">
        <v>113</v>
      </c>
      <c r="E68" s="17" t="s">
        <v>101</v>
      </c>
      <c r="F68" s="78" t="s">
        <v>102</v>
      </c>
      <c r="G68" s="87"/>
      <c r="H68" s="77"/>
      <c r="I68" s="14">
        <v>15</v>
      </c>
      <c r="J68" s="20">
        <v>5867</v>
      </c>
      <c r="K68" s="33">
        <v>0</v>
      </c>
      <c r="L68" s="20">
        <f t="shared" ref="L68:L71" si="13">J68+K68</f>
        <v>5867</v>
      </c>
      <c r="M68" s="20">
        <v>567.45000000000005</v>
      </c>
      <c r="N68" s="20">
        <v>567.45000000000005</v>
      </c>
      <c r="O68" s="20">
        <f t="shared" ref="O68:O71" si="14">L68-N68</f>
        <v>5299.55</v>
      </c>
      <c r="P68" s="97"/>
    </row>
    <row r="69" spans="2:16" ht="30" customHeight="1" x14ac:dyDescent="0.25">
      <c r="B69" s="14">
        <v>1000</v>
      </c>
      <c r="C69" s="14">
        <v>1100</v>
      </c>
      <c r="D69" s="14">
        <v>113</v>
      </c>
      <c r="E69" s="78"/>
      <c r="F69" s="78" t="s">
        <v>103</v>
      </c>
      <c r="G69" s="87"/>
      <c r="H69" s="98"/>
      <c r="I69" s="14"/>
      <c r="J69" s="18"/>
      <c r="K69" s="33"/>
      <c r="L69" s="20">
        <f t="shared" si="13"/>
        <v>0</v>
      </c>
      <c r="M69" s="18"/>
      <c r="N69" s="18"/>
      <c r="O69" s="20">
        <f t="shared" si="14"/>
        <v>0</v>
      </c>
      <c r="P69" s="41"/>
    </row>
    <row r="70" spans="2:16" ht="30" customHeight="1" x14ac:dyDescent="0.25">
      <c r="B70" s="14">
        <v>1000</v>
      </c>
      <c r="C70" s="14">
        <v>1100</v>
      </c>
      <c r="D70" s="14">
        <v>113</v>
      </c>
      <c r="E70" s="17" t="s">
        <v>104</v>
      </c>
      <c r="F70" s="59" t="s">
        <v>105</v>
      </c>
      <c r="G70" s="17"/>
      <c r="H70" s="17"/>
      <c r="I70" s="14">
        <v>15</v>
      </c>
      <c r="J70" s="18">
        <v>2584</v>
      </c>
      <c r="K70" s="18">
        <v>7.14</v>
      </c>
      <c r="L70" s="20">
        <f t="shared" si="13"/>
        <v>2591.14</v>
      </c>
      <c r="M70" s="18">
        <v>0</v>
      </c>
      <c r="N70" s="20">
        <v>0</v>
      </c>
      <c r="O70" s="20">
        <f t="shared" si="14"/>
        <v>2591.14</v>
      </c>
      <c r="P70" s="41"/>
    </row>
    <row r="71" spans="2:16" ht="30" customHeight="1" x14ac:dyDescent="0.25">
      <c r="B71" s="14">
        <v>1000</v>
      </c>
      <c r="C71" s="14">
        <v>1100</v>
      </c>
      <c r="D71" s="14">
        <v>113</v>
      </c>
      <c r="E71" s="78" t="s">
        <v>106</v>
      </c>
      <c r="F71" s="78" t="s">
        <v>107</v>
      </c>
      <c r="G71" s="87"/>
      <c r="H71" s="78"/>
      <c r="I71" s="14">
        <v>15</v>
      </c>
      <c r="J71" s="18">
        <v>2114</v>
      </c>
      <c r="K71" s="33">
        <v>65.989999999999995</v>
      </c>
      <c r="L71" s="20">
        <f t="shared" si="13"/>
        <v>2179.9899999999998</v>
      </c>
      <c r="M71" s="18">
        <v>0</v>
      </c>
      <c r="N71" s="18">
        <v>0</v>
      </c>
      <c r="O71" s="20">
        <f t="shared" si="14"/>
        <v>2179.9899999999998</v>
      </c>
      <c r="P71" s="41"/>
    </row>
    <row r="72" spans="2:16" ht="30" customHeight="1" x14ac:dyDescent="0.25">
      <c r="B72" s="70"/>
      <c r="C72" s="70"/>
      <c r="D72" s="70"/>
      <c r="E72" s="26" t="s">
        <v>108</v>
      </c>
      <c r="F72" s="27"/>
      <c r="G72" s="27"/>
      <c r="H72" s="28"/>
      <c r="I72" s="99"/>
      <c r="J72" s="30">
        <f t="shared" ref="J72:N72" si="15">SUM(J67:J71)</f>
        <v>16432</v>
      </c>
      <c r="K72" s="30">
        <f t="shared" si="15"/>
        <v>73.13</v>
      </c>
      <c r="L72" s="30">
        <f t="shared" si="15"/>
        <v>16505.129999999997</v>
      </c>
      <c r="M72" s="30">
        <f t="shared" si="15"/>
        <v>1134.9000000000001</v>
      </c>
      <c r="N72" s="30">
        <f t="shared" si="15"/>
        <v>1134.9000000000001</v>
      </c>
      <c r="O72" s="30">
        <f>SUM(O67:O71)</f>
        <v>15370.23</v>
      </c>
      <c r="P72" s="100"/>
    </row>
    <row r="73" spans="2:16" x14ac:dyDescent="0.25">
      <c r="B73" s="101"/>
      <c r="C73" s="101"/>
      <c r="D73" s="101"/>
      <c r="E73" s="102"/>
      <c r="F73" s="103"/>
      <c r="G73" s="103"/>
      <c r="H73" s="104"/>
      <c r="I73" s="105"/>
      <c r="J73" s="106"/>
      <c r="K73" s="106"/>
      <c r="L73" s="106"/>
      <c r="M73" s="106"/>
      <c r="N73" s="106"/>
      <c r="O73" s="106"/>
      <c r="P73" s="107"/>
    </row>
    <row r="74" spans="2:16" ht="18" x14ac:dyDescent="0.25">
      <c r="B74" s="46"/>
      <c r="C74" s="46"/>
      <c r="D74" s="46"/>
      <c r="E74" s="285"/>
      <c r="F74" s="285"/>
      <c r="G74" s="285"/>
      <c r="H74" s="285"/>
      <c r="P74" s="52"/>
    </row>
    <row r="75" spans="2:16" ht="18" x14ac:dyDescent="0.25">
      <c r="B75" s="46"/>
      <c r="C75" s="46"/>
      <c r="D75" s="46"/>
      <c r="E75" s="285" t="s">
        <v>0</v>
      </c>
      <c r="F75" s="285"/>
      <c r="G75" s="285"/>
      <c r="H75" s="285"/>
      <c r="I75" s="50"/>
      <c r="J75" s="50"/>
      <c r="K75" s="51"/>
      <c r="L75" s="50"/>
      <c r="M75" s="50"/>
      <c r="N75" s="50"/>
      <c r="O75" s="50"/>
      <c r="P75" s="52"/>
    </row>
    <row r="76" spans="2:16" ht="18" x14ac:dyDescent="0.25">
      <c r="B76" s="4"/>
      <c r="C76" s="2"/>
      <c r="D76" s="2"/>
      <c r="E76" s="285" t="s">
        <v>2</v>
      </c>
      <c r="F76" s="285"/>
      <c r="G76" s="285"/>
      <c r="H76" s="285"/>
      <c r="I76" s="285" t="s">
        <v>1</v>
      </c>
      <c r="J76" s="285"/>
      <c r="K76" s="285"/>
      <c r="L76" s="285"/>
      <c r="M76" s="285"/>
      <c r="N76" s="285"/>
      <c r="O76" s="285"/>
      <c r="P76" s="2"/>
    </row>
    <row r="77" spans="2:16" ht="18" x14ac:dyDescent="0.25">
      <c r="B77" s="5"/>
      <c r="C77" s="2"/>
      <c r="D77" s="2"/>
      <c r="E77" s="294"/>
      <c r="F77" s="294"/>
      <c r="G77" s="294"/>
      <c r="H77" s="294"/>
      <c r="I77" s="53"/>
      <c r="J77" s="53"/>
      <c r="K77" s="54"/>
      <c r="L77" s="53"/>
      <c r="M77" s="53"/>
      <c r="N77" s="53"/>
      <c r="O77" s="53"/>
      <c r="P77" s="2"/>
    </row>
    <row r="78" spans="2:16" x14ac:dyDescent="0.25">
      <c r="B78" s="277" t="s">
        <v>9</v>
      </c>
      <c r="C78" s="277" t="s">
        <v>10</v>
      </c>
      <c r="D78" s="277" t="s">
        <v>11</v>
      </c>
      <c r="E78" s="274" t="s">
        <v>3</v>
      </c>
      <c r="F78" s="274" t="s">
        <v>47</v>
      </c>
      <c r="G78" s="108"/>
      <c r="H78" s="274" t="s">
        <v>5</v>
      </c>
      <c r="I78" s="279" t="s">
        <v>13</v>
      </c>
      <c r="J78" s="82" t="s">
        <v>109</v>
      </c>
      <c r="K78" s="109"/>
      <c r="L78" s="84"/>
      <c r="M78" s="290"/>
      <c r="N78" s="291"/>
      <c r="O78" s="286" t="s">
        <v>7</v>
      </c>
      <c r="P78" s="286" t="s">
        <v>8</v>
      </c>
    </row>
    <row r="79" spans="2:16" x14ac:dyDescent="0.25">
      <c r="B79" s="293"/>
      <c r="C79" s="293"/>
      <c r="D79" s="293"/>
      <c r="E79" s="275"/>
      <c r="F79" s="275"/>
      <c r="G79" s="110" t="s">
        <v>12</v>
      </c>
      <c r="H79" s="275"/>
      <c r="I79" s="289"/>
      <c r="J79" s="279" t="s">
        <v>14</v>
      </c>
      <c r="K79" s="281" t="s">
        <v>48</v>
      </c>
      <c r="L79" s="283" t="s">
        <v>49</v>
      </c>
      <c r="M79" s="277" t="s">
        <v>17</v>
      </c>
      <c r="N79" s="277" t="s">
        <v>18</v>
      </c>
      <c r="O79" s="287"/>
      <c r="P79" s="287"/>
    </row>
    <row r="80" spans="2:16" x14ac:dyDescent="0.25">
      <c r="B80" s="278"/>
      <c r="C80" s="278"/>
      <c r="D80" s="278"/>
      <c r="E80" s="276"/>
      <c r="F80" s="276"/>
      <c r="G80" s="111"/>
      <c r="H80" s="276"/>
      <c r="I80" s="280"/>
      <c r="J80" s="280"/>
      <c r="K80" s="282"/>
      <c r="L80" s="284"/>
      <c r="M80" s="278"/>
      <c r="N80" s="278"/>
      <c r="O80" s="288"/>
      <c r="P80" s="288"/>
    </row>
    <row r="81" spans="2:16" ht="30" customHeight="1" x14ac:dyDescent="0.25">
      <c r="B81" s="14">
        <v>1000</v>
      </c>
      <c r="C81" s="14">
        <v>1100</v>
      </c>
      <c r="D81" s="14">
        <v>113</v>
      </c>
      <c r="E81" s="42" t="s">
        <v>110</v>
      </c>
      <c r="F81" s="59" t="s">
        <v>111</v>
      </c>
      <c r="G81" s="78"/>
      <c r="H81" s="78"/>
      <c r="I81" s="14">
        <v>15</v>
      </c>
      <c r="J81" s="18">
        <v>10063</v>
      </c>
      <c r="K81" s="33">
        <v>0</v>
      </c>
      <c r="L81" s="18">
        <f>J81+K81</f>
        <v>10063</v>
      </c>
      <c r="M81" s="18">
        <v>1438.73</v>
      </c>
      <c r="N81" s="18">
        <v>1438.73</v>
      </c>
      <c r="O81" s="20">
        <f>L81-N81</f>
        <v>8624.27</v>
      </c>
      <c r="P81" s="41"/>
    </row>
    <row r="82" spans="2:16" ht="30" customHeight="1" x14ac:dyDescent="0.25">
      <c r="B82" s="14">
        <v>1000</v>
      </c>
      <c r="C82" s="14">
        <v>1100</v>
      </c>
      <c r="D82" s="14">
        <v>113</v>
      </c>
      <c r="E82" s="78" t="s">
        <v>112</v>
      </c>
      <c r="F82" s="59" t="s">
        <v>113</v>
      </c>
      <c r="G82" s="78"/>
      <c r="H82" s="78"/>
      <c r="I82" s="14">
        <v>15</v>
      </c>
      <c r="J82" s="20">
        <v>5867</v>
      </c>
      <c r="K82" s="33">
        <v>0</v>
      </c>
      <c r="L82" s="18">
        <f t="shared" ref="L82:L85" si="16">J82+K82</f>
        <v>5867</v>
      </c>
      <c r="M82" s="20">
        <v>567.45000000000005</v>
      </c>
      <c r="N82" s="20">
        <v>567.45000000000005</v>
      </c>
      <c r="O82" s="20">
        <f t="shared" ref="O82:O85" si="17">L82-N82</f>
        <v>5299.55</v>
      </c>
      <c r="P82" s="41"/>
    </row>
    <row r="83" spans="2:16" ht="30" customHeight="1" x14ac:dyDescent="0.25">
      <c r="B83" s="14">
        <v>1000</v>
      </c>
      <c r="C83" s="14">
        <v>1100</v>
      </c>
      <c r="D83" s="14">
        <v>113</v>
      </c>
      <c r="E83" s="24" t="s">
        <v>114</v>
      </c>
      <c r="F83" s="59" t="s">
        <v>115</v>
      </c>
      <c r="G83" s="17"/>
      <c r="H83" s="17"/>
      <c r="I83" s="14">
        <v>15</v>
      </c>
      <c r="J83" s="18">
        <v>4534</v>
      </c>
      <c r="K83" s="33">
        <v>0</v>
      </c>
      <c r="L83" s="18">
        <f t="shared" si="16"/>
        <v>4534</v>
      </c>
      <c r="M83" s="18">
        <v>358.32</v>
      </c>
      <c r="N83" s="18">
        <v>358.32</v>
      </c>
      <c r="O83" s="20">
        <f t="shared" si="17"/>
        <v>4175.68</v>
      </c>
      <c r="P83" s="41"/>
    </row>
    <row r="84" spans="2:16" ht="30" customHeight="1" x14ac:dyDescent="0.25">
      <c r="B84" s="14">
        <v>1000</v>
      </c>
      <c r="C84" s="14">
        <v>1100</v>
      </c>
      <c r="D84" s="14">
        <v>113</v>
      </c>
      <c r="E84" s="112"/>
      <c r="F84" s="59" t="s">
        <v>116</v>
      </c>
      <c r="G84" s="17"/>
      <c r="H84" s="17"/>
      <c r="I84" s="14"/>
      <c r="J84" s="18"/>
      <c r="K84" s="33"/>
      <c r="L84" s="18">
        <f t="shared" si="16"/>
        <v>0</v>
      </c>
      <c r="M84" s="18"/>
      <c r="N84" s="18"/>
      <c r="O84" s="20">
        <f t="shared" si="17"/>
        <v>0</v>
      </c>
      <c r="P84" s="41"/>
    </row>
    <row r="85" spans="2:16" ht="30" customHeight="1" x14ac:dyDescent="0.25">
      <c r="B85" s="14">
        <v>1000</v>
      </c>
      <c r="C85" s="14">
        <v>1100</v>
      </c>
      <c r="D85" s="14">
        <v>113</v>
      </c>
      <c r="E85" s="42" t="s">
        <v>117</v>
      </c>
      <c r="F85" s="64" t="s">
        <v>118</v>
      </c>
      <c r="G85" s="86"/>
      <c r="H85" s="78"/>
      <c r="I85" s="14">
        <v>15</v>
      </c>
      <c r="J85" s="18">
        <v>4534</v>
      </c>
      <c r="K85" s="33">
        <v>0</v>
      </c>
      <c r="L85" s="18">
        <f t="shared" si="16"/>
        <v>4534</v>
      </c>
      <c r="M85" s="18">
        <v>358.32</v>
      </c>
      <c r="N85" s="18">
        <v>358.32</v>
      </c>
      <c r="O85" s="20">
        <f t="shared" si="17"/>
        <v>4175.68</v>
      </c>
      <c r="P85" s="41"/>
    </row>
    <row r="86" spans="2:16" ht="30" customHeight="1" x14ac:dyDescent="0.25">
      <c r="B86" s="26"/>
      <c r="C86" s="26"/>
      <c r="D86" s="26"/>
      <c r="E86" s="26" t="s">
        <v>119</v>
      </c>
      <c r="F86" s="27"/>
      <c r="G86" s="27"/>
      <c r="H86" s="28"/>
      <c r="I86" s="99"/>
      <c r="J86" s="30">
        <f t="shared" ref="J86:N86" si="18">SUM(J81:J85)</f>
        <v>24998</v>
      </c>
      <c r="K86" s="30">
        <f t="shared" si="18"/>
        <v>0</v>
      </c>
      <c r="L86" s="30">
        <f t="shared" si="18"/>
        <v>24998</v>
      </c>
      <c r="M86" s="30">
        <f t="shared" si="18"/>
        <v>2722.82</v>
      </c>
      <c r="N86" s="30">
        <f t="shared" si="18"/>
        <v>2722.82</v>
      </c>
      <c r="O86" s="30">
        <f>SUM(O81:O85)</f>
        <v>22275.18</v>
      </c>
      <c r="P86" s="31"/>
    </row>
    <row r="87" spans="2:16" ht="30" customHeight="1" x14ac:dyDescent="0.25">
      <c r="B87" s="14">
        <v>1000</v>
      </c>
      <c r="C87" s="14">
        <v>1100</v>
      </c>
      <c r="D87" s="14">
        <v>113</v>
      </c>
      <c r="E87" s="78" t="s">
        <v>120</v>
      </c>
      <c r="F87" s="59" t="s">
        <v>121</v>
      </c>
      <c r="G87" s="86"/>
      <c r="H87" s="78"/>
      <c r="I87" s="14">
        <v>15</v>
      </c>
      <c r="J87" s="18">
        <v>2880</v>
      </c>
      <c r="K87" s="62">
        <v>0</v>
      </c>
      <c r="L87" s="18">
        <f>J87+K87</f>
        <v>2880</v>
      </c>
      <c r="M87" s="18">
        <v>32.86</v>
      </c>
      <c r="N87" s="18">
        <v>32.86</v>
      </c>
      <c r="O87" s="20">
        <f>L87-N87</f>
        <v>2847.14</v>
      </c>
      <c r="P87" s="16"/>
    </row>
    <row r="88" spans="2:16" ht="30" customHeight="1" x14ac:dyDescent="0.25">
      <c r="B88" s="113"/>
      <c r="C88" s="113"/>
      <c r="D88" s="113"/>
      <c r="E88" s="26" t="s">
        <v>122</v>
      </c>
      <c r="F88" s="27"/>
      <c r="G88" s="27"/>
      <c r="H88" s="28"/>
      <c r="I88" s="71"/>
      <c r="J88" s="30">
        <f>SUM(J87)</f>
        <v>2880</v>
      </c>
      <c r="K88" s="30">
        <v>0</v>
      </c>
      <c r="L88" s="30">
        <f>SUM(L87)</f>
        <v>2880</v>
      </c>
      <c r="M88" s="30">
        <f>SUM(M87)</f>
        <v>32.86</v>
      </c>
      <c r="N88" s="30">
        <f>SUM(N87)</f>
        <v>32.86</v>
      </c>
      <c r="O88" s="30">
        <f>SUM(O87)</f>
        <v>2847.14</v>
      </c>
      <c r="P88" s="30">
        <v>0</v>
      </c>
    </row>
    <row r="89" spans="2:16" ht="30" customHeight="1" x14ac:dyDescent="0.25">
      <c r="B89" s="14">
        <v>1000</v>
      </c>
      <c r="C89" s="14">
        <v>1100</v>
      </c>
      <c r="D89" s="14">
        <v>113</v>
      </c>
      <c r="E89" s="78" t="s">
        <v>123</v>
      </c>
      <c r="F89" s="78" t="s">
        <v>124</v>
      </c>
      <c r="G89" s="114"/>
      <c r="H89" s="78"/>
      <c r="I89" s="14">
        <v>15</v>
      </c>
      <c r="J89" s="20">
        <v>4604</v>
      </c>
      <c r="K89" s="33">
        <v>0</v>
      </c>
      <c r="L89" s="20">
        <f>J89+K89</f>
        <v>4604</v>
      </c>
      <c r="M89" s="20">
        <v>365.94</v>
      </c>
      <c r="N89" s="20">
        <v>365.94</v>
      </c>
      <c r="O89" s="20">
        <f>L89-N89</f>
        <v>4238.0600000000004</v>
      </c>
      <c r="P89" s="115"/>
    </row>
    <row r="90" spans="2:16" ht="30" customHeight="1" x14ac:dyDescent="0.25">
      <c r="B90" s="14">
        <v>1000</v>
      </c>
      <c r="C90" s="14">
        <v>1100</v>
      </c>
      <c r="D90" s="14">
        <v>113</v>
      </c>
      <c r="E90" s="116" t="s">
        <v>125</v>
      </c>
      <c r="F90" s="78" t="s">
        <v>107</v>
      </c>
      <c r="G90" s="17"/>
      <c r="H90" s="17"/>
      <c r="I90" s="14">
        <v>15</v>
      </c>
      <c r="J90" s="20">
        <v>2523</v>
      </c>
      <c r="K90" s="33">
        <v>11.1</v>
      </c>
      <c r="L90" s="20">
        <f t="shared" ref="L90:L93" si="19">J90+K90</f>
        <v>2534.1</v>
      </c>
      <c r="M90" s="18">
        <v>0</v>
      </c>
      <c r="N90" s="18">
        <v>0</v>
      </c>
      <c r="O90" s="20">
        <f t="shared" ref="O90:O93" si="20">L90-N90</f>
        <v>2534.1</v>
      </c>
      <c r="P90" s="41"/>
    </row>
    <row r="91" spans="2:16" ht="30" customHeight="1" x14ac:dyDescent="0.25">
      <c r="B91" s="14">
        <v>1000</v>
      </c>
      <c r="C91" s="14">
        <v>1100</v>
      </c>
      <c r="D91" s="14">
        <v>113</v>
      </c>
      <c r="E91" s="78"/>
      <c r="F91" s="78" t="s">
        <v>126</v>
      </c>
      <c r="G91" s="78"/>
      <c r="H91" s="78"/>
      <c r="I91" s="14"/>
      <c r="J91" s="20">
        <v>0</v>
      </c>
      <c r="K91" s="33"/>
      <c r="L91" s="20">
        <f t="shared" si="19"/>
        <v>0</v>
      </c>
      <c r="M91" s="18">
        <v>0</v>
      </c>
      <c r="N91" s="18">
        <v>0</v>
      </c>
      <c r="O91" s="20">
        <f t="shared" si="20"/>
        <v>0</v>
      </c>
      <c r="P91" s="41"/>
    </row>
    <row r="92" spans="2:16" ht="30" customHeight="1" x14ac:dyDescent="0.25">
      <c r="B92" s="14">
        <v>1000</v>
      </c>
      <c r="C92" s="14">
        <v>1100</v>
      </c>
      <c r="D92" s="14">
        <v>113</v>
      </c>
      <c r="E92" s="60" t="s">
        <v>127</v>
      </c>
      <c r="F92" s="60" t="s">
        <v>126</v>
      </c>
      <c r="G92" s="77"/>
      <c r="H92" s="60"/>
      <c r="I92" s="117">
        <v>15</v>
      </c>
      <c r="J92" s="20">
        <v>3320</v>
      </c>
      <c r="K92" s="33">
        <v>0</v>
      </c>
      <c r="L92" s="20">
        <f t="shared" si="19"/>
        <v>3320</v>
      </c>
      <c r="M92" s="20">
        <v>101.03</v>
      </c>
      <c r="N92" s="20">
        <v>101.03</v>
      </c>
      <c r="O92" s="20">
        <f t="shared" si="20"/>
        <v>3218.97</v>
      </c>
      <c r="P92" s="41"/>
    </row>
    <row r="93" spans="2:16" ht="30" customHeight="1" x14ac:dyDescent="0.25">
      <c r="B93" s="14">
        <v>1000</v>
      </c>
      <c r="C93" s="14">
        <v>1100</v>
      </c>
      <c r="D93" s="14">
        <v>113</v>
      </c>
      <c r="E93" s="116" t="s">
        <v>128</v>
      </c>
      <c r="F93" s="78" t="s">
        <v>129</v>
      </c>
      <c r="G93" s="17"/>
      <c r="H93" s="17"/>
      <c r="I93" s="14">
        <v>15</v>
      </c>
      <c r="J93" s="20">
        <v>4604</v>
      </c>
      <c r="K93" s="33">
        <v>0</v>
      </c>
      <c r="L93" s="20">
        <f t="shared" si="19"/>
        <v>4604</v>
      </c>
      <c r="M93" s="18">
        <v>365.94</v>
      </c>
      <c r="N93" s="18">
        <v>365.94</v>
      </c>
      <c r="O93" s="20">
        <f t="shared" si="20"/>
        <v>4238.0600000000004</v>
      </c>
      <c r="P93" s="115"/>
    </row>
    <row r="94" spans="2:16" ht="30" customHeight="1" x14ac:dyDescent="0.25">
      <c r="B94" s="25"/>
      <c r="C94" s="25"/>
      <c r="D94" s="25"/>
      <c r="E94" s="27" t="s">
        <v>130</v>
      </c>
      <c r="F94" s="81"/>
      <c r="G94" s="81"/>
      <c r="H94" s="37"/>
      <c r="I94" s="118"/>
      <c r="J94" s="30">
        <f t="shared" ref="J94:N94" si="21">SUM(J89:J93)</f>
        <v>15051</v>
      </c>
      <c r="K94" s="30">
        <f t="shared" si="21"/>
        <v>11.1</v>
      </c>
      <c r="L94" s="30">
        <f t="shared" si="21"/>
        <v>15062.1</v>
      </c>
      <c r="M94" s="30">
        <f t="shared" si="21"/>
        <v>832.91000000000008</v>
      </c>
      <c r="N94" s="30">
        <f t="shared" si="21"/>
        <v>832.91000000000008</v>
      </c>
      <c r="O94" s="30">
        <f>SUM(O89:O93)</f>
        <v>14229.189999999999</v>
      </c>
      <c r="P94" s="38"/>
    </row>
    <row r="95" spans="2:16" ht="30" customHeight="1" x14ac:dyDescent="0.25">
      <c r="B95" s="14">
        <v>1000</v>
      </c>
      <c r="C95" s="14">
        <v>1100</v>
      </c>
      <c r="D95" s="14">
        <v>113</v>
      </c>
      <c r="E95" s="42" t="s">
        <v>131</v>
      </c>
      <c r="F95" s="59" t="s">
        <v>132</v>
      </c>
      <c r="G95" s="119"/>
      <c r="H95" s="120"/>
      <c r="I95" s="14">
        <v>15</v>
      </c>
      <c r="J95" s="121">
        <v>4973</v>
      </c>
      <c r="K95" s="122">
        <v>0</v>
      </c>
      <c r="L95" s="34">
        <f>J95+K95</f>
        <v>4973</v>
      </c>
      <c r="M95" s="18">
        <v>417.84</v>
      </c>
      <c r="N95" s="18">
        <v>417.84</v>
      </c>
      <c r="O95" s="20">
        <f>L95-N95</f>
        <v>4555.16</v>
      </c>
      <c r="P95" s="41"/>
    </row>
    <row r="96" spans="2:16" ht="30" customHeight="1" x14ac:dyDescent="0.25">
      <c r="B96" s="14">
        <v>1000</v>
      </c>
      <c r="C96" s="14">
        <v>1100</v>
      </c>
      <c r="D96" s="14">
        <v>113</v>
      </c>
      <c r="E96" s="17" t="s">
        <v>133</v>
      </c>
      <c r="F96" s="59" t="s">
        <v>134</v>
      </c>
      <c r="G96" s="17"/>
      <c r="H96" s="17"/>
      <c r="I96" s="14">
        <v>15</v>
      </c>
      <c r="J96" s="121">
        <v>3791</v>
      </c>
      <c r="K96" s="122">
        <v>0</v>
      </c>
      <c r="L96" s="34">
        <f t="shared" ref="L96:L99" si="22">J96+K96</f>
        <v>3791</v>
      </c>
      <c r="M96" s="18">
        <v>277.41000000000003</v>
      </c>
      <c r="N96" s="18">
        <v>277.41000000000003</v>
      </c>
      <c r="O96" s="20">
        <f t="shared" ref="O96:O99" si="23">L96-N96</f>
        <v>3513.59</v>
      </c>
      <c r="P96" s="123"/>
    </row>
    <row r="97" spans="2:16" ht="30" customHeight="1" x14ac:dyDescent="0.25">
      <c r="B97" s="14">
        <v>1000</v>
      </c>
      <c r="C97" s="14">
        <v>1100</v>
      </c>
      <c r="D97" s="14">
        <v>113</v>
      </c>
      <c r="E97" s="17" t="s">
        <v>135</v>
      </c>
      <c r="F97" s="78" t="s">
        <v>136</v>
      </c>
      <c r="G97" s="17"/>
      <c r="H97" s="17"/>
      <c r="I97" s="14">
        <v>15</v>
      </c>
      <c r="J97" s="121">
        <v>3613</v>
      </c>
      <c r="K97" s="33">
        <v>0</v>
      </c>
      <c r="L97" s="34">
        <f t="shared" si="22"/>
        <v>3613</v>
      </c>
      <c r="M97" s="18">
        <v>150.63</v>
      </c>
      <c r="N97" s="18">
        <v>150.63</v>
      </c>
      <c r="O97" s="20">
        <f t="shared" si="23"/>
        <v>3462.37</v>
      </c>
      <c r="P97" s="41"/>
    </row>
    <row r="98" spans="2:16" ht="30" customHeight="1" x14ac:dyDescent="0.25">
      <c r="B98" s="14">
        <v>1000</v>
      </c>
      <c r="C98" s="14">
        <v>1100</v>
      </c>
      <c r="D98" s="14">
        <v>113</v>
      </c>
      <c r="E98" s="17" t="s">
        <v>137</v>
      </c>
      <c r="F98" s="78" t="s">
        <v>136</v>
      </c>
      <c r="G98" s="17"/>
      <c r="H98" s="17"/>
      <c r="I98" s="14">
        <v>15</v>
      </c>
      <c r="J98" s="121">
        <v>3613</v>
      </c>
      <c r="K98" s="33">
        <v>0</v>
      </c>
      <c r="L98" s="34">
        <f t="shared" si="22"/>
        <v>3613</v>
      </c>
      <c r="M98" s="18">
        <v>150.63</v>
      </c>
      <c r="N98" s="18">
        <v>150.63</v>
      </c>
      <c r="O98" s="20">
        <f t="shared" si="23"/>
        <v>3462.37</v>
      </c>
      <c r="P98" s="74"/>
    </row>
    <row r="99" spans="2:16" ht="30" customHeight="1" x14ac:dyDescent="0.25">
      <c r="B99" s="14">
        <v>1000</v>
      </c>
      <c r="C99" s="14">
        <v>1100</v>
      </c>
      <c r="D99" s="14">
        <v>113</v>
      </c>
      <c r="E99" s="17" t="s">
        <v>138</v>
      </c>
      <c r="F99" s="78" t="s">
        <v>136</v>
      </c>
      <c r="G99" s="17"/>
      <c r="H99" s="17"/>
      <c r="I99" s="14">
        <v>12</v>
      </c>
      <c r="J99" s="121">
        <v>2890.4</v>
      </c>
      <c r="K99" s="33">
        <v>0</v>
      </c>
      <c r="L99" s="34">
        <f t="shared" si="22"/>
        <v>2890.4</v>
      </c>
      <c r="M99" s="18">
        <v>120.5</v>
      </c>
      <c r="N99" s="18">
        <v>120.5</v>
      </c>
      <c r="O99" s="20">
        <f t="shared" si="23"/>
        <v>2769.9</v>
      </c>
      <c r="P99" s="74"/>
    </row>
    <row r="100" spans="2:16" ht="30" customHeight="1" x14ac:dyDescent="0.25">
      <c r="B100" s="70"/>
      <c r="C100" s="70"/>
      <c r="D100" s="70"/>
      <c r="E100" s="124" t="s">
        <v>139</v>
      </c>
      <c r="F100" s="125"/>
      <c r="G100" s="125"/>
      <c r="H100" s="126"/>
      <c r="I100" s="127"/>
      <c r="J100" s="128">
        <f>SUM(J95:J99)</f>
        <v>18880.400000000001</v>
      </c>
      <c r="K100" s="128">
        <v>0</v>
      </c>
      <c r="L100" s="128">
        <f>SUM(L95:L99)</f>
        <v>18880.400000000001</v>
      </c>
      <c r="M100" s="128">
        <f>SUM(M95:M99)</f>
        <v>1117.01</v>
      </c>
      <c r="N100" s="128">
        <f>SUM(N95:N99)</f>
        <v>1117.01</v>
      </c>
      <c r="O100" s="128">
        <f>SUM(O95:O99)</f>
        <v>17763.39</v>
      </c>
      <c r="P100" s="26"/>
    </row>
    <row r="101" spans="2:16" x14ac:dyDescent="0.25">
      <c r="B101" s="46"/>
      <c r="C101" s="46"/>
      <c r="D101" s="46"/>
      <c r="E101" s="46"/>
      <c r="F101" s="129"/>
      <c r="G101" s="129"/>
      <c r="H101" s="130"/>
      <c r="I101" s="131"/>
      <c r="J101" s="132"/>
      <c r="K101" s="133"/>
      <c r="L101" s="132"/>
      <c r="M101" s="132"/>
      <c r="N101" s="132"/>
      <c r="O101" s="132"/>
      <c r="P101" s="47"/>
    </row>
    <row r="102" spans="2:16" ht="18" x14ac:dyDescent="0.25">
      <c r="B102" s="46"/>
      <c r="C102" s="46"/>
      <c r="D102" s="46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52"/>
    </row>
    <row r="103" spans="2:16" ht="18" x14ac:dyDescent="0.25">
      <c r="B103" s="46"/>
      <c r="C103" s="46"/>
      <c r="D103" s="46"/>
      <c r="E103" s="285" t="s">
        <v>0</v>
      </c>
      <c r="F103" s="285"/>
      <c r="G103" s="285"/>
      <c r="H103" s="285"/>
      <c r="I103" s="50"/>
      <c r="J103" s="50"/>
      <c r="K103" s="51"/>
      <c r="L103" s="50"/>
      <c r="M103" s="50"/>
      <c r="N103" s="50"/>
      <c r="O103" s="50"/>
      <c r="P103" s="52"/>
    </row>
    <row r="104" spans="2:16" ht="18" x14ac:dyDescent="0.25">
      <c r="B104" s="4"/>
      <c r="C104" s="2"/>
      <c r="D104" s="2"/>
      <c r="E104" s="285" t="s">
        <v>2</v>
      </c>
      <c r="F104" s="285"/>
      <c r="G104" s="285"/>
      <c r="H104" s="285"/>
      <c r="I104" s="285" t="s">
        <v>1</v>
      </c>
      <c r="J104" s="285"/>
      <c r="K104" s="285"/>
      <c r="L104" s="285"/>
      <c r="M104" s="285"/>
      <c r="N104" s="285"/>
      <c r="O104" s="285"/>
      <c r="P104" s="2"/>
    </row>
    <row r="105" spans="2:16" ht="18" x14ac:dyDescent="0.25">
      <c r="B105" s="5"/>
      <c r="C105" s="2"/>
      <c r="D105" s="2"/>
      <c r="E105" s="294"/>
      <c r="F105" s="294"/>
      <c r="G105" s="294"/>
      <c r="H105" s="294"/>
      <c r="I105" s="53"/>
      <c r="J105" s="53"/>
      <c r="K105" s="54"/>
      <c r="L105" s="53"/>
      <c r="M105" s="53"/>
      <c r="N105" s="53"/>
      <c r="O105" s="53"/>
      <c r="P105" s="2"/>
    </row>
    <row r="106" spans="2:16" x14ac:dyDescent="0.25">
      <c r="B106" s="277" t="s">
        <v>9</v>
      </c>
      <c r="C106" s="277" t="s">
        <v>10</v>
      </c>
      <c r="D106" s="277" t="s">
        <v>11</v>
      </c>
      <c r="E106" s="274" t="s">
        <v>3</v>
      </c>
      <c r="F106" s="274" t="s">
        <v>47</v>
      </c>
      <c r="G106" s="108"/>
      <c r="H106" s="274" t="s">
        <v>5</v>
      </c>
      <c r="I106" s="279" t="s">
        <v>13</v>
      </c>
      <c r="J106" s="82" t="s">
        <v>109</v>
      </c>
      <c r="K106" s="109"/>
      <c r="L106" s="84"/>
      <c r="M106" s="290"/>
      <c r="N106" s="291"/>
      <c r="O106" s="286" t="s">
        <v>7</v>
      </c>
      <c r="P106" s="286" t="s">
        <v>8</v>
      </c>
    </row>
    <row r="107" spans="2:16" x14ac:dyDescent="0.25">
      <c r="B107" s="293"/>
      <c r="C107" s="293"/>
      <c r="D107" s="293"/>
      <c r="E107" s="275"/>
      <c r="F107" s="275"/>
      <c r="G107" s="110" t="s">
        <v>12</v>
      </c>
      <c r="H107" s="275"/>
      <c r="I107" s="289"/>
      <c r="J107" s="279" t="s">
        <v>14</v>
      </c>
      <c r="K107" s="281" t="s">
        <v>48</v>
      </c>
      <c r="L107" s="283" t="s">
        <v>49</v>
      </c>
      <c r="M107" s="277" t="s">
        <v>17</v>
      </c>
      <c r="N107" s="277" t="s">
        <v>18</v>
      </c>
      <c r="O107" s="287"/>
      <c r="P107" s="287"/>
    </row>
    <row r="108" spans="2:16" x14ac:dyDescent="0.25">
      <c r="B108" s="278"/>
      <c r="C108" s="278"/>
      <c r="D108" s="278"/>
      <c r="E108" s="276"/>
      <c r="F108" s="276"/>
      <c r="G108" s="111"/>
      <c r="H108" s="276"/>
      <c r="I108" s="280"/>
      <c r="J108" s="280"/>
      <c r="K108" s="282"/>
      <c r="L108" s="284"/>
      <c r="M108" s="278"/>
      <c r="N108" s="278"/>
      <c r="O108" s="288"/>
      <c r="P108" s="288"/>
    </row>
    <row r="109" spans="2:16" ht="30" customHeight="1" x14ac:dyDescent="0.25">
      <c r="B109" s="14">
        <v>1000</v>
      </c>
      <c r="C109" s="14">
        <v>1100</v>
      </c>
      <c r="D109" s="14">
        <v>113</v>
      </c>
      <c r="E109" s="17" t="s">
        <v>140</v>
      </c>
      <c r="F109" s="64" t="s">
        <v>141</v>
      </c>
      <c r="G109" s="17"/>
      <c r="H109" s="17"/>
      <c r="I109" s="14">
        <v>15</v>
      </c>
      <c r="J109" s="121">
        <v>4847</v>
      </c>
      <c r="K109" s="134">
        <v>0</v>
      </c>
      <c r="L109" s="121">
        <f>J109+K109</f>
        <v>4847</v>
      </c>
      <c r="M109" s="121">
        <v>397.56</v>
      </c>
      <c r="N109" s="121">
        <v>397.56</v>
      </c>
      <c r="O109" s="20">
        <f>L109-N109</f>
        <v>4449.4399999999996</v>
      </c>
      <c r="P109" s="135"/>
    </row>
    <row r="110" spans="2:16" ht="30" customHeight="1" x14ac:dyDescent="0.25">
      <c r="B110" s="14">
        <v>1000</v>
      </c>
      <c r="C110" s="14">
        <v>1100</v>
      </c>
      <c r="D110" s="14">
        <v>113</v>
      </c>
      <c r="E110" s="17" t="s">
        <v>142</v>
      </c>
      <c r="F110" s="64" t="s">
        <v>143</v>
      </c>
      <c r="G110" s="17"/>
      <c r="H110" s="17"/>
      <c r="I110" s="14">
        <v>15</v>
      </c>
      <c r="J110" s="121">
        <v>2455</v>
      </c>
      <c r="K110" s="134">
        <v>15.51</v>
      </c>
      <c r="L110" s="121">
        <f t="shared" ref="L110:L121" si="24">J110+K110</f>
        <v>2470.5100000000002</v>
      </c>
      <c r="M110" s="20">
        <v>0</v>
      </c>
      <c r="N110" s="20">
        <v>0</v>
      </c>
      <c r="O110" s="20">
        <f t="shared" ref="O110:O120" si="25">L110-N110</f>
        <v>2470.5100000000002</v>
      </c>
      <c r="P110" s="13"/>
    </row>
    <row r="111" spans="2:16" ht="30" customHeight="1" x14ac:dyDescent="0.25">
      <c r="B111" s="14">
        <v>1000</v>
      </c>
      <c r="C111" s="14">
        <v>1100</v>
      </c>
      <c r="D111" s="14">
        <v>113</v>
      </c>
      <c r="E111" s="17" t="s">
        <v>144</v>
      </c>
      <c r="F111" s="64" t="s">
        <v>143</v>
      </c>
      <c r="G111" s="17"/>
      <c r="H111" s="17"/>
      <c r="I111" s="14">
        <v>15</v>
      </c>
      <c r="J111" s="121">
        <v>2455</v>
      </c>
      <c r="K111" s="134">
        <v>15.51</v>
      </c>
      <c r="L111" s="121">
        <f t="shared" si="24"/>
        <v>2470.5100000000002</v>
      </c>
      <c r="M111" s="18">
        <v>0</v>
      </c>
      <c r="N111" s="18">
        <v>0</v>
      </c>
      <c r="O111" s="20">
        <f t="shared" si="25"/>
        <v>2470.5100000000002</v>
      </c>
      <c r="P111" s="13"/>
    </row>
    <row r="112" spans="2:16" ht="30" customHeight="1" x14ac:dyDescent="0.25">
      <c r="B112" s="14">
        <v>1000</v>
      </c>
      <c r="C112" s="14">
        <v>1100</v>
      </c>
      <c r="D112" s="14">
        <v>113</v>
      </c>
      <c r="E112" s="17" t="s">
        <v>145</v>
      </c>
      <c r="F112" s="64" t="s">
        <v>143</v>
      </c>
      <c r="G112" s="24"/>
      <c r="H112" s="24"/>
      <c r="I112" s="14">
        <v>15</v>
      </c>
      <c r="J112" s="121">
        <v>2455</v>
      </c>
      <c r="K112" s="134">
        <v>15.51</v>
      </c>
      <c r="L112" s="121">
        <f t="shared" si="24"/>
        <v>2470.5100000000002</v>
      </c>
      <c r="M112" s="18">
        <v>0</v>
      </c>
      <c r="N112" s="18">
        <v>0</v>
      </c>
      <c r="O112" s="20">
        <f t="shared" si="25"/>
        <v>2470.5100000000002</v>
      </c>
      <c r="P112" s="13"/>
    </row>
    <row r="113" spans="2:16" ht="30" customHeight="1" x14ac:dyDescent="0.25">
      <c r="B113" s="14">
        <v>1000</v>
      </c>
      <c r="C113" s="14">
        <v>1100</v>
      </c>
      <c r="D113" s="14">
        <v>113</v>
      </c>
      <c r="E113" s="17" t="s">
        <v>146</v>
      </c>
      <c r="F113" s="64" t="s">
        <v>147</v>
      </c>
      <c r="G113" s="17"/>
      <c r="H113" s="17"/>
      <c r="I113" s="14">
        <v>15</v>
      </c>
      <c r="J113" s="121">
        <v>3613</v>
      </c>
      <c r="K113" s="33">
        <v>0</v>
      </c>
      <c r="L113" s="121">
        <f t="shared" si="24"/>
        <v>3613</v>
      </c>
      <c r="M113" s="18">
        <v>150.63</v>
      </c>
      <c r="N113" s="18">
        <v>150.63</v>
      </c>
      <c r="O113" s="20">
        <f t="shared" si="25"/>
        <v>3462.37</v>
      </c>
      <c r="P113" s="136"/>
    </row>
    <row r="114" spans="2:16" ht="30" customHeight="1" x14ac:dyDescent="0.25">
      <c r="B114" s="14">
        <v>1000</v>
      </c>
      <c r="C114" s="14">
        <v>1100</v>
      </c>
      <c r="D114" s="14">
        <v>113</v>
      </c>
      <c r="E114" s="42" t="s">
        <v>148</v>
      </c>
      <c r="F114" s="78" t="s">
        <v>149</v>
      </c>
      <c r="G114" s="98"/>
      <c r="H114" s="44"/>
      <c r="I114" s="14">
        <v>15</v>
      </c>
      <c r="J114" s="121">
        <v>3613</v>
      </c>
      <c r="K114" s="33">
        <v>0</v>
      </c>
      <c r="L114" s="121">
        <f t="shared" si="24"/>
        <v>3613</v>
      </c>
      <c r="M114" s="18">
        <v>150.63</v>
      </c>
      <c r="N114" s="18">
        <v>150.63</v>
      </c>
      <c r="O114" s="20">
        <f t="shared" si="25"/>
        <v>3462.37</v>
      </c>
      <c r="P114" s="13"/>
    </row>
    <row r="115" spans="2:16" ht="30" customHeight="1" x14ac:dyDescent="0.25">
      <c r="B115" s="14">
        <v>1000</v>
      </c>
      <c r="C115" s="14">
        <v>1100</v>
      </c>
      <c r="D115" s="14">
        <v>113</v>
      </c>
      <c r="E115" s="137" t="s">
        <v>150</v>
      </c>
      <c r="F115" s="67" t="s">
        <v>149</v>
      </c>
      <c r="G115" s="98"/>
      <c r="H115" s="44"/>
      <c r="I115" s="14">
        <v>15</v>
      </c>
      <c r="J115" s="121">
        <v>3613</v>
      </c>
      <c r="K115" s="33">
        <v>0</v>
      </c>
      <c r="L115" s="121">
        <f t="shared" si="24"/>
        <v>3613</v>
      </c>
      <c r="M115" s="18">
        <v>150.63</v>
      </c>
      <c r="N115" s="18">
        <v>150.63</v>
      </c>
      <c r="O115" s="20">
        <f t="shared" si="25"/>
        <v>3462.37</v>
      </c>
      <c r="P115" s="136"/>
    </row>
    <row r="116" spans="2:16" ht="30" customHeight="1" x14ac:dyDescent="0.25">
      <c r="B116" s="72">
        <v>1000</v>
      </c>
      <c r="C116" s="72">
        <v>1100</v>
      </c>
      <c r="D116" s="14">
        <v>113</v>
      </c>
      <c r="E116" s="17" t="s">
        <v>151</v>
      </c>
      <c r="F116" s="138" t="s">
        <v>152</v>
      </c>
      <c r="G116" s="139"/>
      <c r="H116" s="17"/>
      <c r="I116" s="14">
        <v>15</v>
      </c>
      <c r="J116" s="121">
        <v>3613</v>
      </c>
      <c r="K116" s="33">
        <v>0</v>
      </c>
      <c r="L116" s="121">
        <f t="shared" si="24"/>
        <v>3613</v>
      </c>
      <c r="M116" s="18">
        <v>150.63</v>
      </c>
      <c r="N116" s="18">
        <v>150.63</v>
      </c>
      <c r="O116" s="20">
        <f t="shared" si="25"/>
        <v>3462.37</v>
      </c>
      <c r="P116" s="136"/>
    </row>
    <row r="117" spans="2:16" ht="30" customHeight="1" x14ac:dyDescent="0.25">
      <c r="B117" s="14">
        <v>1000</v>
      </c>
      <c r="C117" s="14">
        <v>1100</v>
      </c>
      <c r="D117" s="14">
        <v>113</v>
      </c>
      <c r="E117" s="17" t="s">
        <v>153</v>
      </c>
      <c r="F117" s="67" t="s">
        <v>152</v>
      </c>
      <c r="G117" s="17"/>
      <c r="H117" s="17"/>
      <c r="I117" s="14">
        <v>15</v>
      </c>
      <c r="J117" s="121">
        <v>3613</v>
      </c>
      <c r="K117" s="33">
        <v>0</v>
      </c>
      <c r="L117" s="121">
        <f t="shared" si="24"/>
        <v>3613</v>
      </c>
      <c r="M117" s="18">
        <v>150.63</v>
      </c>
      <c r="N117" s="18">
        <v>150.63</v>
      </c>
      <c r="O117" s="20">
        <f t="shared" si="25"/>
        <v>3462.37</v>
      </c>
      <c r="P117" s="136"/>
    </row>
    <row r="118" spans="2:16" ht="30" customHeight="1" x14ac:dyDescent="0.25">
      <c r="B118" s="14">
        <v>1000</v>
      </c>
      <c r="C118" s="14">
        <v>1100</v>
      </c>
      <c r="D118" s="14">
        <v>113</v>
      </c>
      <c r="E118" s="17" t="s">
        <v>154</v>
      </c>
      <c r="F118" s="78" t="s">
        <v>152</v>
      </c>
      <c r="G118" s="17"/>
      <c r="H118" s="17"/>
      <c r="I118" s="14">
        <v>15</v>
      </c>
      <c r="J118" s="121">
        <v>3613</v>
      </c>
      <c r="K118" s="33">
        <v>0</v>
      </c>
      <c r="L118" s="121">
        <f t="shared" si="24"/>
        <v>3613</v>
      </c>
      <c r="M118" s="18">
        <v>150.63</v>
      </c>
      <c r="N118" s="18">
        <v>150.63</v>
      </c>
      <c r="O118" s="20">
        <f t="shared" si="25"/>
        <v>3462.37</v>
      </c>
      <c r="P118" s="136"/>
    </row>
    <row r="119" spans="2:16" ht="30" customHeight="1" x14ac:dyDescent="0.25">
      <c r="B119" s="14">
        <v>1000</v>
      </c>
      <c r="C119" s="14">
        <v>1100</v>
      </c>
      <c r="D119" s="14">
        <v>113</v>
      </c>
      <c r="E119" s="17" t="s">
        <v>155</v>
      </c>
      <c r="F119" s="67" t="s">
        <v>152</v>
      </c>
      <c r="G119" s="24"/>
      <c r="H119" s="24"/>
      <c r="I119" s="14">
        <v>15</v>
      </c>
      <c r="J119" s="121">
        <v>3613</v>
      </c>
      <c r="K119" s="33">
        <v>0</v>
      </c>
      <c r="L119" s="121">
        <f t="shared" si="24"/>
        <v>3613</v>
      </c>
      <c r="M119" s="18">
        <v>150.63</v>
      </c>
      <c r="N119" s="18">
        <v>150.63</v>
      </c>
      <c r="O119" s="20">
        <f t="shared" si="25"/>
        <v>3462.37</v>
      </c>
      <c r="P119" s="136"/>
    </row>
    <row r="120" spans="2:16" ht="30" customHeight="1" x14ac:dyDescent="0.25">
      <c r="B120" s="14">
        <v>1000</v>
      </c>
      <c r="C120" s="14">
        <v>1100</v>
      </c>
      <c r="D120" s="14">
        <v>113</v>
      </c>
      <c r="E120" s="17" t="s">
        <v>156</v>
      </c>
      <c r="F120" s="67" t="s">
        <v>152</v>
      </c>
      <c r="G120" s="24"/>
      <c r="H120" s="24"/>
      <c r="I120" s="14">
        <v>15</v>
      </c>
      <c r="J120" s="121">
        <v>3613</v>
      </c>
      <c r="K120" s="33">
        <v>0</v>
      </c>
      <c r="L120" s="121">
        <f t="shared" si="24"/>
        <v>3613</v>
      </c>
      <c r="M120" s="18">
        <v>150.63</v>
      </c>
      <c r="N120" s="18">
        <v>150.63</v>
      </c>
      <c r="O120" s="20">
        <f t="shared" si="25"/>
        <v>3462.37</v>
      </c>
      <c r="P120" s="136"/>
    </row>
    <row r="121" spans="2:16" ht="30" customHeight="1" x14ac:dyDescent="0.25">
      <c r="B121" s="14">
        <v>1000</v>
      </c>
      <c r="C121" s="14">
        <v>1100</v>
      </c>
      <c r="D121" s="14">
        <v>113</v>
      </c>
      <c r="E121" s="17"/>
      <c r="F121" s="67" t="s">
        <v>152</v>
      </c>
      <c r="G121" s="17"/>
      <c r="H121" s="17"/>
      <c r="I121" s="14"/>
      <c r="J121" s="121"/>
      <c r="K121" s="33"/>
      <c r="L121" s="121">
        <f t="shared" si="24"/>
        <v>0</v>
      </c>
      <c r="M121" s="18"/>
      <c r="N121" s="18"/>
      <c r="O121" s="20"/>
      <c r="P121" s="136"/>
    </row>
    <row r="122" spans="2:16" ht="30" customHeight="1" x14ac:dyDescent="0.25">
      <c r="B122" s="26"/>
      <c r="C122" s="26"/>
      <c r="D122" s="26"/>
      <c r="E122" s="140" t="s">
        <v>157</v>
      </c>
      <c r="F122" s="27"/>
      <c r="G122" s="27"/>
      <c r="H122" s="88"/>
      <c r="I122" s="29"/>
      <c r="J122" s="30">
        <f t="shared" ref="J122:N122" si="26">SUM(J109:J121)</f>
        <v>41116</v>
      </c>
      <c r="K122" s="30">
        <f t="shared" si="26"/>
        <v>46.53</v>
      </c>
      <c r="L122" s="30">
        <f t="shared" si="26"/>
        <v>41162.53</v>
      </c>
      <c r="M122" s="30">
        <f t="shared" si="26"/>
        <v>1602.6000000000004</v>
      </c>
      <c r="N122" s="30">
        <f t="shared" si="26"/>
        <v>1602.6000000000004</v>
      </c>
      <c r="O122" s="30">
        <f>SUM(O109:O120)</f>
        <v>39559.93</v>
      </c>
      <c r="P122" s="26"/>
    </row>
    <row r="123" spans="2:16" ht="30" customHeight="1" x14ac:dyDescent="0.25">
      <c r="B123" s="14">
        <v>1000</v>
      </c>
      <c r="C123" s="14">
        <v>1100</v>
      </c>
      <c r="D123" s="14">
        <v>113</v>
      </c>
      <c r="E123" s="17" t="s">
        <v>158</v>
      </c>
      <c r="F123" s="78" t="s">
        <v>159</v>
      </c>
      <c r="G123" s="24"/>
      <c r="H123" s="24"/>
      <c r="I123" s="14">
        <v>15</v>
      </c>
      <c r="J123" s="18">
        <v>6252</v>
      </c>
      <c r="K123" s="62">
        <v>0</v>
      </c>
      <c r="L123" s="18">
        <f>J123+K123</f>
        <v>6252</v>
      </c>
      <c r="M123" s="18">
        <v>636.48</v>
      </c>
      <c r="N123" s="18">
        <v>636.48</v>
      </c>
      <c r="O123" s="18">
        <f>L123-N123</f>
        <v>5615.52</v>
      </c>
      <c r="P123" s="111"/>
    </row>
    <row r="124" spans="2:16" ht="30" customHeight="1" x14ac:dyDescent="0.25">
      <c r="B124" s="14">
        <v>1000</v>
      </c>
      <c r="C124" s="14">
        <v>1100</v>
      </c>
      <c r="D124" s="14">
        <v>113</v>
      </c>
      <c r="E124" s="17" t="s">
        <v>160</v>
      </c>
      <c r="F124" s="78" t="s">
        <v>161</v>
      </c>
      <c r="G124" s="141"/>
      <c r="H124" s="17"/>
      <c r="I124" s="14">
        <v>15</v>
      </c>
      <c r="J124" s="121">
        <v>3998</v>
      </c>
      <c r="K124" s="62">
        <v>0</v>
      </c>
      <c r="L124" s="18">
        <f t="shared" ref="L124:L130" si="27">J124+K124</f>
        <v>3998</v>
      </c>
      <c r="M124" s="121">
        <v>299.95</v>
      </c>
      <c r="N124" s="121">
        <v>299.95</v>
      </c>
      <c r="O124" s="18">
        <f t="shared" ref="O124:O130" si="28">L124-N124</f>
        <v>3698.05</v>
      </c>
      <c r="P124" s="111"/>
    </row>
    <row r="125" spans="2:16" ht="30" customHeight="1" x14ac:dyDescent="0.25">
      <c r="B125" s="14">
        <v>1000</v>
      </c>
      <c r="C125" s="14">
        <v>1100</v>
      </c>
      <c r="D125" s="14">
        <v>113</v>
      </c>
      <c r="E125" s="17" t="s">
        <v>162</v>
      </c>
      <c r="F125" s="78" t="s">
        <v>161</v>
      </c>
      <c r="G125" s="17"/>
      <c r="H125" s="17"/>
      <c r="I125" s="14">
        <v>15</v>
      </c>
      <c r="J125" s="121">
        <v>3998</v>
      </c>
      <c r="K125" s="33">
        <v>0</v>
      </c>
      <c r="L125" s="18">
        <f t="shared" si="27"/>
        <v>3998</v>
      </c>
      <c r="M125" s="121">
        <v>299.95</v>
      </c>
      <c r="N125" s="121">
        <v>299.95</v>
      </c>
      <c r="O125" s="18">
        <f t="shared" si="28"/>
        <v>3698.05</v>
      </c>
      <c r="P125" s="41"/>
    </row>
    <row r="126" spans="2:16" ht="30" customHeight="1" x14ac:dyDescent="0.25">
      <c r="B126" s="14">
        <v>1000</v>
      </c>
      <c r="C126" s="14">
        <v>1100</v>
      </c>
      <c r="D126" s="14">
        <v>113</v>
      </c>
      <c r="E126" s="17" t="s">
        <v>163</v>
      </c>
      <c r="F126" s="78" t="s">
        <v>161</v>
      </c>
      <c r="G126" s="17"/>
      <c r="H126" s="17"/>
      <c r="I126" s="14">
        <v>15</v>
      </c>
      <c r="J126" s="121">
        <v>3998</v>
      </c>
      <c r="K126" s="62">
        <v>0</v>
      </c>
      <c r="L126" s="18">
        <f t="shared" si="27"/>
        <v>3998</v>
      </c>
      <c r="M126" s="121">
        <v>299.95</v>
      </c>
      <c r="N126" s="121">
        <v>299.95</v>
      </c>
      <c r="O126" s="18">
        <f t="shared" si="28"/>
        <v>3698.05</v>
      </c>
      <c r="P126" s="111"/>
    </row>
    <row r="127" spans="2:16" ht="30" customHeight="1" x14ac:dyDescent="0.25">
      <c r="B127" s="14">
        <v>1000</v>
      </c>
      <c r="C127" s="14">
        <v>1100</v>
      </c>
      <c r="D127" s="14">
        <v>113</v>
      </c>
      <c r="E127" s="17" t="s">
        <v>164</v>
      </c>
      <c r="F127" s="78" t="s">
        <v>161</v>
      </c>
      <c r="G127" s="77"/>
      <c r="H127" s="17"/>
      <c r="I127" s="14">
        <v>15</v>
      </c>
      <c r="J127" s="121">
        <v>3998</v>
      </c>
      <c r="K127" s="62">
        <v>0</v>
      </c>
      <c r="L127" s="18">
        <f t="shared" si="27"/>
        <v>3998</v>
      </c>
      <c r="M127" s="121">
        <v>299.95</v>
      </c>
      <c r="N127" s="121">
        <v>299.95</v>
      </c>
      <c r="O127" s="18">
        <f t="shared" si="28"/>
        <v>3698.05</v>
      </c>
      <c r="P127" s="111"/>
    </row>
    <row r="128" spans="2:16" ht="30" customHeight="1" x14ac:dyDescent="0.25">
      <c r="B128" s="14">
        <v>1000</v>
      </c>
      <c r="C128" s="14">
        <v>1100</v>
      </c>
      <c r="D128" s="14">
        <v>113</v>
      </c>
      <c r="E128" s="78" t="s">
        <v>165</v>
      </c>
      <c r="F128" s="78" t="s">
        <v>161</v>
      </c>
      <c r="G128" s="17"/>
      <c r="H128" s="17"/>
      <c r="I128" s="14">
        <v>15</v>
      </c>
      <c r="J128" s="121">
        <v>3998</v>
      </c>
      <c r="K128" s="62">
        <v>0</v>
      </c>
      <c r="L128" s="18">
        <f t="shared" si="27"/>
        <v>3998</v>
      </c>
      <c r="M128" s="121">
        <v>299.95</v>
      </c>
      <c r="N128" s="121">
        <v>299.95</v>
      </c>
      <c r="O128" s="18">
        <f t="shared" si="28"/>
        <v>3698.05</v>
      </c>
      <c r="P128" s="111"/>
    </row>
    <row r="129" spans="2:16" ht="30" customHeight="1" x14ac:dyDescent="0.25">
      <c r="B129" s="14">
        <v>1000</v>
      </c>
      <c r="C129" s="14">
        <v>1100</v>
      </c>
      <c r="D129" s="14">
        <v>113</v>
      </c>
      <c r="E129" s="17" t="s">
        <v>166</v>
      </c>
      <c r="F129" s="78" t="s">
        <v>161</v>
      </c>
      <c r="G129" s="17"/>
      <c r="H129" s="17"/>
      <c r="I129" s="14">
        <v>15</v>
      </c>
      <c r="J129" s="121">
        <v>3998</v>
      </c>
      <c r="K129" s="62">
        <v>0</v>
      </c>
      <c r="L129" s="18">
        <f t="shared" si="27"/>
        <v>3998</v>
      </c>
      <c r="M129" s="121">
        <v>299.95</v>
      </c>
      <c r="N129" s="121">
        <v>299.95</v>
      </c>
      <c r="O129" s="18">
        <f t="shared" si="28"/>
        <v>3698.05</v>
      </c>
      <c r="P129" s="111"/>
    </row>
    <row r="130" spans="2:16" ht="30" customHeight="1" x14ac:dyDescent="0.25">
      <c r="B130" s="14">
        <v>1000</v>
      </c>
      <c r="C130" s="14">
        <v>1100</v>
      </c>
      <c r="D130" s="14">
        <v>113</v>
      </c>
      <c r="E130" s="78" t="s">
        <v>167</v>
      </c>
      <c r="F130" s="78" t="s">
        <v>161</v>
      </c>
      <c r="G130" s="77"/>
      <c r="H130" s="142"/>
      <c r="I130" s="14">
        <v>15</v>
      </c>
      <c r="J130" s="121">
        <v>3998</v>
      </c>
      <c r="K130" s="62">
        <v>0</v>
      </c>
      <c r="L130" s="18">
        <f t="shared" si="27"/>
        <v>3998</v>
      </c>
      <c r="M130" s="121">
        <v>299.95</v>
      </c>
      <c r="N130" s="121">
        <v>299.95</v>
      </c>
      <c r="O130" s="18">
        <f t="shared" si="28"/>
        <v>3698.05</v>
      </c>
      <c r="P130" s="111"/>
    </row>
    <row r="131" spans="2:16" ht="30" customHeight="1" x14ac:dyDescent="0.25">
      <c r="B131" s="70"/>
      <c r="C131" s="70"/>
      <c r="D131" s="70"/>
      <c r="E131" s="26" t="s">
        <v>168</v>
      </c>
      <c r="F131" s="27"/>
      <c r="G131" s="27"/>
      <c r="H131" s="88"/>
      <c r="I131" s="29"/>
      <c r="J131" s="30">
        <f>SUM(J123:J130)</f>
        <v>34238</v>
      </c>
      <c r="K131" s="30">
        <v>0</v>
      </c>
      <c r="L131" s="30">
        <f>SUM(L123:L130)</f>
        <v>34238</v>
      </c>
      <c r="M131" s="30">
        <f>SUM(M123:M130)</f>
        <v>2736.1299999999997</v>
      </c>
      <c r="N131" s="30">
        <f>SUM(N123:N130)</f>
        <v>2736.1299999999997</v>
      </c>
      <c r="O131" s="30">
        <f>SUM(O123:O130)</f>
        <v>31501.869999999995</v>
      </c>
      <c r="P131" s="143"/>
    </row>
    <row r="132" spans="2:16" x14ac:dyDescent="0.25">
      <c r="B132" s="144"/>
      <c r="C132" s="144"/>
      <c r="D132" s="144"/>
      <c r="E132" s="145"/>
      <c r="F132" s="2"/>
      <c r="G132" s="2"/>
      <c r="H132" s="1"/>
      <c r="I132" s="144"/>
      <c r="J132" s="146"/>
      <c r="K132" s="147"/>
      <c r="L132" s="146"/>
      <c r="M132" s="146"/>
      <c r="N132" s="146"/>
      <c r="O132" s="148"/>
      <c r="P132" s="149"/>
    </row>
    <row r="133" spans="2:16" x14ac:dyDescent="0.25">
      <c r="B133" s="144"/>
      <c r="C133" s="144"/>
      <c r="D133" s="144"/>
      <c r="E133" s="145"/>
      <c r="F133" s="2"/>
      <c r="G133" s="2"/>
      <c r="H133" s="1"/>
      <c r="I133" s="144"/>
      <c r="J133" s="146"/>
      <c r="K133" s="147"/>
      <c r="L133" s="146"/>
      <c r="M133" s="146"/>
      <c r="N133" s="146"/>
      <c r="O133" s="146"/>
      <c r="P133" s="47"/>
    </row>
    <row r="134" spans="2:16" x14ac:dyDescent="0.25">
      <c r="B134" s="144"/>
      <c r="C134" s="144"/>
      <c r="D134" s="144"/>
      <c r="E134" s="145"/>
      <c r="F134" s="2"/>
      <c r="G134" s="2"/>
      <c r="H134" s="1"/>
      <c r="I134" s="144"/>
      <c r="J134" s="146"/>
      <c r="K134" s="147"/>
      <c r="L134" s="146"/>
      <c r="M134" s="146"/>
      <c r="N134" s="146"/>
      <c r="O134" s="146"/>
      <c r="P134" s="47"/>
    </row>
    <row r="135" spans="2:16" ht="18" x14ac:dyDescent="0.25">
      <c r="B135" s="46"/>
      <c r="C135" s="46"/>
      <c r="D135" s="46"/>
      <c r="E135" s="285" t="s">
        <v>0</v>
      </c>
      <c r="F135" s="285"/>
      <c r="G135" s="285"/>
      <c r="H135" s="285"/>
      <c r="I135" s="285" t="s">
        <v>1</v>
      </c>
      <c r="J135" s="285"/>
      <c r="K135" s="285"/>
      <c r="L135" s="285"/>
      <c r="M135" s="285"/>
      <c r="N135" s="285"/>
      <c r="O135" s="285"/>
      <c r="P135" s="47"/>
    </row>
    <row r="136" spans="2:16" ht="18" x14ac:dyDescent="0.25">
      <c r="B136" s="4"/>
      <c r="C136" s="2"/>
      <c r="D136" s="2"/>
      <c r="E136" s="285" t="s">
        <v>2</v>
      </c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150"/>
    </row>
    <row r="137" spans="2:16" x14ac:dyDescent="0.25">
      <c r="B137" s="151"/>
      <c r="C137" s="151"/>
      <c r="D137" s="151"/>
      <c r="E137" s="286" t="s">
        <v>3</v>
      </c>
      <c r="F137" s="286" t="s">
        <v>47</v>
      </c>
      <c r="G137" s="8"/>
      <c r="H137" s="286" t="s">
        <v>5</v>
      </c>
      <c r="I137" s="279" t="s">
        <v>13</v>
      </c>
      <c r="J137" s="152" t="s">
        <v>109</v>
      </c>
      <c r="K137" s="109"/>
      <c r="L137" s="84"/>
      <c r="M137" s="290"/>
      <c r="N137" s="291"/>
      <c r="O137" s="286" t="s">
        <v>7</v>
      </c>
      <c r="P137" s="274" t="s">
        <v>8</v>
      </c>
    </row>
    <row r="138" spans="2:16" x14ac:dyDescent="0.25">
      <c r="B138" s="277" t="s">
        <v>9</v>
      </c>
      <c r="C138" s="277" t="s">
        <v>10</v>
      </c>
      <c r="D138" s="277" t="s">
        <v>11</v>
      </c>
      <c r="E138" s="287"/>
      <c r="F138" s="287"/>
      <c r="G138" s="12" t="s">
        <v>12</v>
      </c>
      <c r="H138" s="287"/>
      <c r="I138" s="289"/>
      <c r="J138" s="279" t="s">
        <v>14</v>
      </c>
      <c r="K138" s="281" t="s">
        <v>48</v>
      </c>
      <c r="L138" s="283" t="s">
        <v>49</v>
      </c>
      <c r="M138" s="277" t="s">
        <v>17</v>
      </c>
      <c r="N138" s="277" t="s">
        <v>18</v>
      </c>
      <c r="O138" s="287"/>
      <c r="P138" s="275"/>
    </row>
    <row r="139" spans="2:16" x14ac:dyDescent="0.25">
      <c r="B139" s="278"/>
      <c r="C139" s="278"/>
      <c r="D139" s="278"/>
      <c r="E139" s="288"/>
      <c r="F139" s="288"/>
      <c r="G139" s="13"/>
      <c r="H139" s="288"/>
      <c r="I139" s="280"/>
      <c r="J139" s="280"/>
      <c r="K139" s="282"/>
      <c r="L139" s="284"/>
      <c r="M139" s="278"/>
      <c r="N139" s="278"/>
      <c r="O139" s="288"/>
      <c r="P139" s="276"/>
    </row>
    <row r="140" spans="2:16" ht="30" customHeight="1" x14ac:dyDescent="0.25">
      <c r="B140" s="14">
        <v>1000</v>
      </c>
      <c r="C140" s="14">
        <v>1100</v>
      </c>
      <c r="D140" s="14">
        <v>113</v>
      </c>
      <c r="E140" s="42" t="s">
        <v>169</v>
      </c>
      <c r="F140" s="78" t="s">
        <v>170</v>
      </c>
      <c r="G140" s="98"/>
      <c r="H140" s="153"/>
      <c r="I140" s="14">
        <v>15</v>
      </c>
      <c r="J140" s="20">
        <v>5352</v>
      </c>
      <c r="K140" s="33">
        <v>0</v>
      </c>
      <c r="L140" s="121">
        <f>J140+K140</f>
        <v>5352</v>
      </c>
      <c r="M140" s="20">
        <v>478.82</v>
      </c>
      <c r="N140" s="20">
        <v>478.82</v>
      </c>
      <c r="O140" s="20">
        <f>L140-N140</f>
        <v>4873.18</v>
      </c>
      <c r="P140" s="154"/>
    </row>
    <row r="141" spans="2:16" ht="30" customHeight="1" x14ac:dyDescent="0.25">
      <c r="B141" s="70"/>
      <c r="C141" s="70"/>
      <c r="D141" s="70"/>
      <c r="E141" s="26" t="s">
        <v>171</v>
      </c>
      <c r="F141" s="27"/>
      <c r="G141" s="27"/>
      <c r="H141" s="88"/>
      <c r="I141" s="155"/>
      <c r="J141" s="95">
        <f>SUM(J140)</f>
        <v>5352</v>
      </c>
      <c r="K141" s="95">
        <v>0</v>
      </c>
      <c r="L141" s="95">
        <f>SUM(L140)</f>
        <v>5352</v>
      </c>
      <c r="M141" s="95">
        <f>SUM(M140)</f>
        <v>478.82</v>
      </c>
      <c r="N141" s="95">
        <f>SUM(N140)</f>
        <v>478.82</v>
      </c>
      <c r="O141" s="95">
        <f>SUM(O140)</f>
        <v>4873.18</v>
      </c>
      <c r="P141" s="143"/>
    </row>
    <row r="142" spans="2:16" ht="30" customHeight="1" x14ac:dyDescent="0.25">
      <c r="B142" s="14">
        <v>1000</v>
      </c>
      <c r="C142" s="14">
        <v>1100</v>
      </c>
      <c r="D142" s="14">
        <v>113</v>
      </c>
      <c r="E142" s="78" t="s">
        <v>172</v>
      </c>
      <c r="F142" s="59" t="s">
        <v>173</v>
      </c>
      <c r="G142" s="87"/>
      <c r="H142" s="78"/>
      <c r="I142" s="14">
        <v>9</v>
      </c>
      <c r="J142" s="34">
        <v>2791.8</v>
      </c>
      <c r="K142" s="122">
        <v>0</v>
      </c>
      <c r="L142" s="34">
        <f>J142+K142</f>
        <v>2791.8</v>
      </c>
      <c r="M142" s="34">
        <v>222.76</v>
      </c>
      <c r="N142" s="34">
        <v>222.76</v>
      </c>
      <c r="O142" s="156">
        <f>L142-N142</f>
        <v>2569.04</v>
      </c>
      <c r="P142" s="157"/>
    </row>
    <row r="143" spans="2:16" ht="30" customHeight="1" x14ac:dyDescent="0.25">
      <c r="B143" s="25"/>
      <c r="C143" s="25"/>
      <c r="D143" s="25"/>
      <c r="E143" s="28" t="s">
        <v>174</v>
      </c>
      <c r="F143" s="37"/>
      <c r="G143" s="37"/>
      <c r="H143" s="37"/>
      <c r="I143" s="28"/>
      <c r="J143" s="158">
        <f>SUM(J142)</f>
        <v>2791.8</v>
      </c>
      <c r="K143" s="158">
        <v>0</v>
      </c>
      <c r="L143" s="158">
        <f>SUM(L142)</f>
        <v>2791.8</v>
      </c>
      <c r="M143" s="158">
        <f>SUM(M142)</f>
        <v>222.76</v>
      </c>
      <c r="N143" s="158">
        <f>SUM(N142)</f>
        <v>222.76</v>
      </c>
      <c r="O143" s="158">
        <f>SUM(O142)</f>
        <v>2569.04</v>
      </c>
      <c r="P143" s="159"/>
    </row>
    <row r="144" spans="2:16" ht="30" customHeight="1" x14ac:dyDescent="0.25">
      <c r="B144" s="14">
        <v>1000</v>
      </c>
      <c r="C144" s="14">
        <v>1100</v>
      </c>
      <c r="D144" s="14">
        <v>113</v>
      </c>
      <c r="E144" s="78" t="s">
        <v>175</v>
      </c>
      <c r="F144" s="59" t="s">
        <v>176</v>
      </c>
      <c r="G144" s="114"/>
      <c r="H144" s="78"/>
      <c r="I144" s="14">
        <v>15</v>
      </c>
      <c r="J144" s="121">
        <v>4847</v>
      </c>
      <c r="K144" s="122">
        <v>0</v>
      </c>
      <c r="L144" s="34">
        <f>J144+K144</f>
        <v>4847</v>
      </c>
      <c r="M144" s="121">
        <v>397.56</v>
      </c>
      <c r="N144" s="121">
        <v>397.56</v>
      </c>
      <c r="O144" s="20">
        <f>L144-N144</f>
        <v>4449.4399999999996</v>
      </c>
      <c r="P144" s="160"/>
    </row>
    <row r="145" spans="2:16" ht="30" customHeight="1" x14ac:dyDescent="0.25">
      <c r="B145" s="14">
        <v>1000</v>
      </c>
      <c r="C145" s="14">
        <v>1100</v>
      </c>
      <c r="D145" s="14">
        <v>113</v>
      </c>
      <c r="E145" s="78" t="s">
        <v>177</v>
      </c>
      <c r="F145" s="59" t="s">
        <v>178</v>
      </c>
      <c r="G145" s="114"/>
      <c r="H145" s="78"/>
      <c r="I145" s="14">
        <v>15</v>
      </c>
      <c r="J145" s="121">
        <v>4847</v>
      </c>
      <c r="K145" s="122">
        <v>0</v>
      </c>
      <c r="L145" s="34">
        <f t="shared" ref="L145:L156" si="29">J145+K145</f>
        <v>4847</v>
      </c>
      <c r="M145" s="121">
        <v>397.56</v>
      </c>
      <c r="N145" s="121">
        <v>397.56</v>
      </c>
      <c r="O145" s="20">
        <f t="shared" ref="O145:O156" si="30">L145-N145</f>
        <v>4449.4399999999996</v>
      </c>
      <c r="P145" s="136"/>
    </row>
    <row r="146" spans="2:16" ht="30" customHeight="1" x14ac:dyDescent="0.25">
      <c r="B146" s="14">
        <v>1000</v>
      </c>
      <c r="C146" s="14">
        <v>1100</v>
      </c>
      <c r="D146" s="14">
        <v>113</v>
      </c>
      <c r="E146" s="78" t="s">
        <v>179</v>
      </c>
      <c r="F146" s="77" t="s">
        <v>180</v>
      </c>
      <c r="G146" s="161"/>
      <c r="H146" s="78"/>
      <c r="I146" s="14">
        <v>15</v>
      </c>
      <c r="J146" s="121">
        <v>4847</v>
      </c>
      <c r="K146" s="122">
        <v>0</v>
      </c>
      <c r="L146" s="34">
        <f t="shared" si="29"/>
        <v>4847</v>
      </c>
      <c r="M146" s="121">
        <v>397.56</v>
      </c>
      <c r="N146" s="121">
        <v>397.56</v>
      </c>
      <c r="O146" s="20">
        <f t="shared" si="30"/>
        <v>4449.4399999999996</v>
      </c>
      <c r="P146" s="136"/>
    </row>
    <row r="147" spans="2:16" ht="30" customHeight="1" x14ac:dyDescent="0.25">
      <c r="B147" s="14">
        <v>1000</v>
      </c>
      <c r="C147" s="14">
        <v>1100</v>
      </c>
      <c r="D147" s="14">
        <v>113</v>
      </c>
      <c r="E147" s="78" t="s">
        <v>181</v>
      </c>
      <c r="F147" s="78" t="s">
        <v>180</v>
      </c>
      <c r="G147" s="161"/>
      <c r="H147" s="78"/>
      <c r="I147" s="14">
        <v>15</v>
      </c>
      <c r="J147" s="121">
        <v>4847</v>
      </c>
      <c r="K147" s="122">
        <v>0</v>
      </c>
      <c r="L147" s="34">
        <f t="shared" si="29"/>
        <v>4847</v>
      </c>
      <c r="M147" s="121">
        <v>397.56</v>
      </c>
      <c r="N147" s="121">
        <v>397.56</v>
      </c>
      <c r="O147" s="20">
        <f t="shared" si="30"/>
        <v>4449.4399999999996</v>
      </c>
      <c r="P147" s="136"/>
    </row>
    <row r="148" spans="2:16" ht="30" customHeight="1" x14ac:dyDescent="0.25">
      <c r="B148" s="14">
        <v>1000</v>
      </c>
      <c r="C148" s="14">
        <v>1100</v>
      </c>
      <c r="D148" s="14">
        <v>113</v>
      </c>
      <c r="E148" s="78" t="s">
        <v>182</v>
      </c>
      <c r="F148" s="78" t="s">
        <v>180</v>
      </c>
      <c r="G148" s="161"/>
      <c r="H148" s="78"/>
      <c r="I148" s="14">
        <v>15</v>
      </c>
      <c r="J148" s="121">
        <v>4847</v>
      </c>
      <c r="K148" s="122">
        <v>0</v>
      </c>
      <c r="L148" s="34">
        <f t="shared" si="29"/>
        <v>4847</v>
      </c>
      <c r="M148" s="121">
        <v>397.56</v>
      </c>
      <c r="N148" s="121">
        <v>397.56</v>
      </c>
      <c r="O148" s="20">
        <f t="shared" si="30"/>
        <v>4449.4399999999996</v>
      </c>
      <c r="P148" s="41"/>
    </row>
    <row r="149" spans="2:16" ht="30" customHeight="1" x14ac:dyDescent="0.25">
      <c r="B149" s="14">
        <v>1000</v>
      </c>
      <c r="C149" s="14">
        <v>1100</v>
      </c>
      <c r="D149" s="14">
        <v>113</v>
      </c>
      <c r="E149" s="162" t="s">
        <v>183</v>
      </c>
      <c r="F149" s="78" t="s">
        <v>180</v>
      </c>
      <c r="G149" s="163"/>
      <c r="H149" s="164"/>
      <c r="I149" s="14">
        <v>15</v>
      </c>
      <c r="J149" s="121">
        <v>4847</v>
      </c>
      <c r="K149" s="122">
        <v>0</v>
      </c>
      <c r="L149" s="34">
        <f t="shared" si="29"/>
        <v>4847</v>
      </c>
      <c r="M149" s="121">
        <v>397.56</v>
      </c>
      <c r="N149" s="121">
        <v>397.56</v>
      </c>
      <c r="O149" s="20">
        <f t="shared" si="30"/>
        <v>4449.4399999999996</v>
      </c>
      <c r="P149" s="41"/>
    </row>
    <row r="150" spans="2:16" ht="30" customHeight="1" x14ac:dyDescent="0.25">
      <c r="B150" s="14">
        <v>1000</v>
      </c>
      <c r="C150" s="14">
        <v>1100</v>
      </c>
      <c r="D150" s="14">
        <v>113</v>
      </c>
      <c r="E150" s="162" t="s">
        <v>184</v>
      </c>
      <c r="F150" s="78" t="s">
        <v>180</v>
      </c>
      <c r="G150" s="165"/>
      <c r="H150" s="61"/>
      <c r="I150" s="14">
        <v>15</v>
      </c>
      <c r="J150" s="121">
        <v>4847</v>
      </c>
      <c r="K150" s="122">
        <v>0</v>
      </c>
      <c r="L150" s="34">
        <f t="shared" si="29"/>
        <v>4847</v>
      </c>
      <c r="M150" s="121">
        <v>397.56</v>
      </c>
      <c r="N150" s="121">
        <v>397.56</v>
      </c>
      <c r="O150" s="20">
        <f t="shared" si="30"/>
        <v>4449.4399999999996</v>
      </c>
      <c r="P150" s="41"/>
    </row>
    <row r="151" spans="2:16" ht="30" customHeight="1" x14ac:dyDescent="0.25">
      <c r="B151" s="14">
        <v>1000</v>
      </c>
      <c r="C151" s="14">
        <v>1100</v>
      </c>
      <c r="D151" s="14">
        <v>113</v>
      </c>
      <c r="E151" s="162" t="s">
        <v>185</v>
      </c>
      <c r="F151" s="78" t="s">
        <v>180</v>
      </c>
      <c r="G151" s="98"/>
      <c r="H151" s="166"/>
      <c r="I151" s="14">
        <v>15</v>
      </c>
      <c r="J151" s="121">
        <v>4847</v>
      </c>
      <c r="K151" s="122">
        <v>0</v>
      </c>
      <c r="L151" s="34">
        <f t="shared" si="29"/>
        <v>4847</v>
      </c>
      <c r="M151" s="121">
        <v>397.56</v>
      </c>
      <c r="N151" s="121">
        <v>397.56</v>
      </c>
      <c r="O151" s="20">
        <f t="shared" si="30"/>
        <v>4449.4399999999996</v>
      </c>
      <c r="P151" s="41"/>
    </row>
    <row r="152" spans="2:16" ht="30" customHeight="1" x14ac:dyDescent="0.25">
      <c r="B152" s="14">
        <v>1000</v>
      </c>
      <c r="C152" s="14">
        <v>1100</v>
      </c>
      <c r="D152" s="14">
        <v>113</v>
      </c>
      <c r="E152" s="78" t="s">
        <v>186</v>
      </c>
      <c r="F152" s="59" t="s">
        <v>187</v>
      </c>
      <c r="G152" s="60"/>
      <c r="H152" s="60"/>
      <c r="I152" s="14">
        <v>15</v>
      </c>
      <c r="J152" s="121">
        <v>7200</v>
      </c>
      <c r="K152" s="122"/>
      <c r="L152" s="34">
        <f t="shared" si="29"/>
        <v>7200</v>
      </c>
      <c r="M152" s="121">
        <v>826.93</v>
      </c>
      <c r="N152" s="121">
        <v>826.93</v>
      </c>
      <c r="O152" s="20">
        <f t="shared" si="30"/>
        <v>6373.07</v>
      </c>
      <c r="P152" s="41"/>
    </row>
    <row r="153" spans="2:16" ht="30" customHeight="1" x14ac:dyDescent="0.25">
      <c r="B153" s="14">
        <v>1000</v>
      </c>
      <c r="C153" s="117">
        <v>1100</v>
      </c>
      <c r="D153" s="117">
        <v>113</v>
      </c>
      <c r="E153" s="60" t="s">
        <v>188</v>
      </c>
      <c r="F153" s="60" t="s">
        <v>189</v>
      </c>
      <c r="G153" s="161"/>
      <c r="H153" s="60"/>
      <c r="I153" s="117">
        <v>15</v>
      </c>
      <c r="J153" s="20">
        <v>4400</v>
      </c>
      <c r="K153" s="167">
        <v>0</v>
      </c>
      <c r="L153" s="34">
        <f t="shared" si="29"/>
        <v>4400</v>
      </c>
      <c r="M153" s="20">
        <v>343.73</v>
      </c>
      <c r="N153" s="20">
        <v>343.73</v>
      </c>
      <c r="O153" s="20">
        <f t="shared" si="30"/>
        <v>4056.27</v>
      </c>
      <c r="P153" s="168"/>
    </row>
    <row r="154" spans="2:16" ht="30" customHeight="1" x14ac:dyDescent="0.25">
      <c r="B154" s="14">
        <v>1000</v>
      </c>
      <c r="C154" s="117">
        <v>1100</v>
      </c>
      <c r="D154" s="117">
        <v>113</v>
      </c>
      <c r="E154" s="60" t="s">
        <v>190</v>
      </c>
      <c r="F154" s="60" t="s">
        <v>191</v>
      </c>
      <c r="G154" s="98"/>
      <c r="H154" s="60"/>
      <c r="I154" s="117">
        <v>15</v>
      </c>
      <c r="J154" s="20">
        <v>3860</v>
      </c>
      <c r="K154" s="167">
        <v>0</v>
      </c>
      <c r="L154" s="34">
        <f t="shared" si="29"/>
        <v>3860</v>
      </c>
      <c r="M154" s="20">
        <v>284.93</v>
      </c>
      <c r="N154" s="20">
        <v>284.93</v>
      </c>
      <c r="O154" s="20">
        <f t="shared" si="30"/>
        <v>3575.07</v>
      </c>
      <c r="P154" s="168"/>
    </row>
    <row r="155" spans="2:16" ht="30" customHeight="1" x14ac:dyDescent="0.25">
      <c r="B155" s="14">
        <v>1000</v>
      </c>
      <c r="C155" s="117">
        <v>1100</v>
      </c>
      <c r="D155" s="117">
        <v>113</v>
      </c>
      <c r="E155" s="60" t="s">
        <v>192</v>
      </c>
      <c r="F155" s="169" t="s">
        <v>193</v>
      </c>
      <c r="G155" s="170"/>
      <c r="H155" s="60"/>
      <c r="I155" s="117">
        <v>15</v>
      </c>
      <c r="J155" s="20">
        <v>6800</v>
      </c>
      <c r="K155" s="167">
        <v>0</v>
      </c>
      <c r="L155" s="34">
        <f t="shared" si="29"/>
        <v>6800</v>
      </c>
      <c r="M155" s="20">
        <v>741.46</v>
      </c>
      <c r="N155" s="20">
        <v>741.46</v>
      </c>
      <c r="O155" s="20">
        <f t="shared" si="30"/>
        <v>6058.54</v>
      </c>
      <c r="P155" s="168"/>
    </row>
    <row r="156" spans="2:16" ht="30" customHeight="1" x14ac:dyDescent="0.25">
      <c r="B156" s="14">
        <v>1000</v>
      </c>
      <c r="C156" s="14">
        <v>1100</v>
      </c>
      <c r="D156" s="14">
        <v>113</v>
      </c>
      <c r="E156" s="42" t="s">
        <v>194</v>
      </c>
      <c r="F156" s="59" t="s">
        <v>195</v>
      </c>
      <c r="G156" s="161"/>
      <c r="H156" s="171"/>
      <c r="I156" s="14">
        <v>15</v>
      </c>
      <c r="J156" s="20">
        <v>5867</v>
      </c>
      <c r="K156" s="33">
        <v>0</v>
      </c>
      <c r="L156" s="18">
        <f t="shared" si="29"/>
        <v>5867</v>
      </c>
      <c r="M156" s="20">
        <v>567.45000000000005</v>
      </c>
      <c r="N156" s="20">
        <v>567.45000000000005</v>
      </c>
      <c r="O156" s="20">
        <f t="shared" si="30"/>
        <v>5299.55</v>
      </c>
      <c r="P156" s="41"/>
    </row>
    <row r="157" spans="2:16" ht="30" customHeight="1" x14ac:dyDescent="0.25">
      <c r="B157" s="70"/>
      <c r="C157" s="70"/>
      <c r="D157" s="70"/>
      <c r="E157" s="26" t="s">
        <v>196</v>
      </c>
      <c r="F157" s="27"/>
      <c r="G157" s="27"/>
      <c r="H157" s="88"/>
      <c r="I157" s="71"/>
      <c r="J157" s="30">
        <f t="shared" ref="J157:N157" si="31">SUM(J144:J156)</f>
        <v>66903</v>
      </c>
      <c r="K157" s="30">
        <f t="shared" si="31"/>
        <v>0</v>
      </c>
      <c r="L157" s="30">
        <f t="shared" si="31"/>
        <v>66903</v>
      </c>
      <c r="M157" s="30">
        <f t="shared" si="31"/>
        <v>5944.98</v>
      </c>
      <c r="N157" s="30">
        <f t="shared" si="31"/>
        <v>5944.98</v>
      </c>
      <c r="O157" s="30">
        <f>SUM(O144:O156)</f>
        <v>60958.02</v>
      </c>
      <c r="P157" s="30">
        <v>0</v>
      </c>
    </row>
    <row r="158" spans="2:16" ht="30" customHeight="1" x14ac:dyDescent="0.25">
      <c r="B158" s="14">
        <v>1000</v>
      </c>
      <c r="C158" s="14">
        <v>1100</v>
      </c>
      <c r="D158" s="14">
        <v>113</v>
      </c>
      <c r="E158" s="42" t="s">
        <v>197</v>
      </c>
      <c r="F158" s="59" t="s">
        <v>198</v>
      </c>
      <c r="G158" s="165"/>
      <c r="H158" s="172"/>
      <c r="I158" s="117">
        <v>15</v>
      </c>
      <c r="J158" s="20">
        <v>5625</v>
      </c>
      <c r="K158" s="33">
        <v>0</v>
      </c>
      <c r="L158" s="121">
        <f>J158+K158</f>
        <v>5625</v>
      </c>
      <c r="M158" s="20">
        <v>524.05999999999995</v>
      </c>
      <c r="N158" s="20">
        <v>524.05999999999995</v>
      </c>
      <c r="O158" s="20">
        <f>L158-N158</f>
        <v>5100.9400000000005</v>
      </c>
      <c r="P158" s="154"/>
    </row>
    <row r="159" spans="2:16" ht="30" customHeight="1" x14ac:dyDescent="0.25">
      <c r="B159" s="14">
        <v>1000</v>
      </c>
      <c r="C159" s="14">
        <v>1100</v>
      </c>
      <c r="D159" s="14">
        <v>113</v>
      </c>
      <c r="E159" s="42" t="s">
        <v>199</v>
      </c>
      <c r="F159" s="59" t="s">
        <v>200</v>
      </c>
      <c r="G159" s="165"/>
      <c r="H159" s="172"/>
      <c r="I159" s="14">
        <v>15</v>
      </c>
      <c r="J159" s="20">
        <v>2300</v>
      </c>
      <c r="K159" s="33">
        <v>39.97</v>
      </c>
      <c r="L159" s="121">
        <f>J159+K159</f>
        <v>2339.9699999999998</v>
      </c>
      <c r="M159" s="20"/>
      <c r="N159" s="20"/>
      <c r="O159" s="20">
        <f>L159-N159</f>
        <v>2339.9699999999998</v>
      </c>
      <c r="P159" s="154"/>
    </row>
    <row r="160" spans="2:16" ht="30" customHeight="1" x14ac:dyDescent="0.25">
      <c r="B160" s="70"/>
      <c r="C160" s="70"/>
      <c r="D160" s="70"/>
      <c r="E160" s="26" t="s">
        <v>201</v>
      </c>
      <c r="F160" s="27"/>
      <c r="G160" s="27"/>
      <c r="H160" s="88"/>
      <c r="I160" s="155"/>
      <c r="J160" s="95">
        <f t="shared" ref="J160:N160" si="32">SUM(J158:J159)</f>
        <v>7925</v>
      </c>
      <c r="K160" s="95">
        <f t="shared" si="32"/>
        <v>39.97</v>
      </c>
      <c r="L160" s="95">
        <f t="shared" si="32"/>
        <v>7964.9699999999993</v>
      </c>
      <c r="M160" s="95">
        <f t="shared" si="32"/>
        <v>524.05999999999995</v>
      </c>
      <c r="N160" s="95">
        <f t="shared" si="32"/>
        <v>524.05999999999995</v>
      </c>
      <c r="O160" s="95">
        <f>SUM(O158:O159)</f>
        <v>7440.91</v>
      </c>
      <c r="P160" s="143"/>
    </row>
    <row r="161" spans="2:16" ht="30" customHeight="1" x14ac:dyDescent="0.25">
      <c r="B161" s="14">
        <v>1000</v>
      </c>
      <c r="C161" s="14">
        <v>1100</v>
      </c>
      <c r="D161" s="14">
        <v>113</v>
      </c>
      <c r="E161" s="78" t="s">
        <v>202</v>
      </c>
      <c r="F161" s="59" t="s">
        <v>203</v>
      </c>
      <c r="G161" s="173"/>
      <c r="H161" s="60"/>
      <c r="I161" s="14">
        <v>15</v>
      </c>
      <c r="J161" s="20">
        <v>5867</v>
      </c>
      <c r="K161" s="33">
        <v>0</v>
      </c>
      <c r="L161" s="18">
        <f>J161+K161</f>
        <v>5867</v>
      </c>
      <c r="M161" s="20">
        <v>567.45000000000005</v>
      </c>
      <c r="N161" s="20">
        <v>567.45000000000005</v>
      </c>
      <c r="O161" s="20">
        <f>L161-N161</f>
        <v>5299.55</v>
      </c>
      <c r="P161" s="157"/>
    </row>
    <row r="162" spans="2:16" ht="30" customHeight="1" x14ac:dyDescent="0.25">
      <c r="B162" s="25"/>
      <c r="C162" s="25"/>
      <c r="D162" s="25"/>
      <c r="E162" s="28" t="s">
        <v>204</v>
      </c>
      <c r="F162" s="37"/>
      <c r="G162" s="37"/>
      <c r="H162" s="37"/>
      <c r="I162" s="28"/>
      <c r="J162" s="158">
        <f t="shared" ref="J162:N162" si="33">SUM(J161)</f>
        <v>5867</v>
      </c>
      <c r="K162" s="158">
        <f t="shared" si="33"/>
        <v>0</v>
      </c>
      <c r="L162" s="158">
        <f t="shared" si="33"/>
        <v>5867</v>
      </c>
      <c r="M162" s="158">
        <f t="shared" si="33"/>
        <v>567.45000000000005</v>
      </c>
      <c r="N162" s="158">
        <f t="shared" si="33"/>
        <v>567.45000000000005</v>
      </c>
      <c r="O162" s="158">
        <f>SUM(O161)</f>
        <v>5299.55</v>
      </c>
      <c r="P162" s="159"/>
    </row>
    <row r="163" spans="2:16" x14ac:dyDescent="0.25">
      <c r="B163" s="174"/>
      <c r="C163" s="46"/>
      <c r="D163" s="46"/>
      <c r="E163" s="47"/>
      <c r="F163" s="48"/>
      <c r="G163" s="48"/>
      <c r="H163" s="49"/>
      <c r="I163" s="175"/>
      <c r="J163" s="106"/>
      <c r="K163" s="106"/>
      <c r="L163" s="106"/>
      <c r="M163" s="106"/>
      <c r="N163" s="106"/>
      <c r="O163" s="106"/>
    </row>
    <row r="164" spans="2:16" x14ac:dyDescent="0.25">
      <c r="B164" s="144"/>
      <c r="C164" s="144"/>
      <c r="D164" s="144"/>
      <c r="E164" s="145"/>
      <c r="F164" s="2"/>
      <c r="G164" s="2"/>
      <c r="H164" s="1"/>
      <c r="I164" s="144"/>
      <c r="J164" s="146"/>
      <c r="K164" s="147"/>
      <c r="L164" s="146"/>
      <c r="M164" s="146"/>
      <c r="N164" s="146"/>
      <c r="O164" s="146"/>
      <c r="P164" s="106"/>
    </row>
    <row r="165" spans="2:16" ht="18" x14ac:dyDescent="0.25">
      <c r="B165" s="46"/>
      <c r="C165" s="46"/>
      <c r="D165" s="46"/>
      <c r="E165" s="285" t="s">
        <v>0</v>
      </c>
      <c r="F165" s="285"/>
      <c r="G165" s="285"/>
      <c r="H165" s="285"/>
      <c r="I165" s="285" t="s">
        <v>1</v>
      </c>
      <c r="J165" s="285"/>
      <c r="K165" s="285"/>
      <c r="L165" s="285"/>
      <c r="M165" s="285"/>
      <c r="N165" s="285"/>
      <c r="O165" s="285"/>
      <c r="P165" s="47"/>
    </row>
    <row r="166" spans="2:16" ht="18" x14ac:dyDescent="0.25">
      <c r="B166" s="4"/>
      <c r="C166" s="2"/>
      <c r="D166" s="2"/>
      <c r="E166" s="285" t="s">
        <v>2</v>
      </c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150"/>
    </row>
    <row r="167" spans="2:16" x14ac:dyDescent="0.25">
      <c r="B167" s="151"/>
      <c r="C167" s="151"/>
      <c r="D167" s="151"/>
      <c r="E167" s="286" t="s">
        <v>3</v>
      </c>
      <c r="F167" s="286" t="s">
        <v>47</v>
      </c>
      <c r="G167" s="8"/>
      <c r="H167" s="286" t="s">
        <v>5</v>
      </c>
      <c r="I167" s="279" t="s">
        <v>13</v>
      </c>
      <c r="J167" s="152" t="s">
        <v>109</v>
      </c>
      <c r="K167" s="109"/>
      <c r="L167" s="84"/>
      <c r="M167" s="290"/>
      <c r="N167" s="291"/>
      <c r="O167" s="286" t="s">
        <v>7</v>
      </c>
      <c r="P167" s="274" t="s">
        <v>8</v>
      </c>
    </row>
    <row r="168" spans="2:16" x14ac:dyDescent="0.25">
      <c r="B168" s="277" t="s">
        <v>9</v>
      </c>
      <c r="C168" s="277" t="s">
        <v>10</v>
      </c>
      <c r="D168" s="277" t="s">
        <v>11</v>
      </c>
      <c r="E168" s="287"/>
      <c r="F168" s="287"/>
      <c r="G168" s="12" t="s">
        <v>12</v>
      </c>
      <c r="H168" s="287"/>
      <c r="I168" s="289"/>
      <c r="J168" s="279" t="s">
        <v>14</v>
      </c>
      <c r="K168" s="281" t="s">
        <v>48</v>
      </c>
      <c r="L168" s="283" t="s">
        <v>49</v>
      </c>
      <c r="M168" s="277" t="s">
        <v>17</v>
      </c>
      <c r="N168" s="277" t="s">
        <v>18</v>
      </c>
      <c r="O168" s="287"/>
      <c r="P168" s="275"/>
    </row>
    <row r="169" spans="2:16" x14ac:dyDescent="0.25">
      <c r="B169" s="278"/>
      <c r="C169" s="278"/>
      <c r="D169" s="278"/>
      <c r="E169" s="288"/>
      <c r="F169" s="288"/>
      <c r="G169" s="13"/>
      <c r="H169" s="288"/>
      <c r="I169" s="280"/>
      <c r="J169" s="280"/>
      <c r="K169" s="282"/>
      <c r="L169" s="284"/>
      <c r="M169" s="278"/>
      <c r="N169" s="278"/>
      <c r="O169" s="288"/>
      <c r="P169" s="276"/>
    </row>
    <row r="170" spans="2:16" ht="30" customHeight="1" x14ac:dyDescent="0.25">
      <c r="B170" s="176">
        <v>1000</v>
      </c>
      <c r="C170" s="177">
        <v>1100</v>
      </c>
      <c r="D170" s="177">
        <v>113</v>
      </c>
      <c r="E170" s="17" t="s">
        <v>205</v>
      </c>
      <c r="F170" s="178" t="s">
        <v>206</v>
      </c>
      <c r="G170" s="17"/>
      <c r="H170" s="17"/>
      <c r="I170" s="179">
        <v>15</v>
      </c>
      <c r="J170" s="180">
        <v>4510</v>
      </c>
      <c r="K170" s="181">
        <v>0</v>
      </c>
      <c r="L170" s="182">
        <f>J170+K170</f>
        <v>4510</v>
      </c>
      <c r="M170" s="183">
        <v>355.71</v>
      </c>
      <c r="N170" s="183">
        <v>355.71</v>
      </c>
      <c r="O170" s="184">
        <f>L170-N170</f>
        <v>4154.29</v>
      </c>
      <c r="P170" s="111"/>
    </row>
    <row r="171" spans="2:16" ht="30" customHeight="1" x14ac:dyDescent="0.25">
      <c r="B171" s="70"/>
      <c r="C171" s="70"/>
      <c r="D171" s="70"/>
      <c r="E171" s="26" t="s">
        <v>207</v>
      </c>
      <c r="F171" s="27"/>
      <c r="G171" s="27"/>
      <c r="H171" s="88"/>
      <c r="I171" s="71"/>
      <c r="J171" s="30">
        <f>SUM(J170)</f>
        <v>4510</v>
      </c>
      <c r="K171" s="30">
        <v>0</v>
      </c>
      <c r="L171" s="30">
        <f>SUM(L170)</f>
        <v>4510</v>
      </c>
      <c r="M171" s="30">
        <f>SUM(M170)</f>
        <v>355.71</v>
      </c>
      <c r="N171" s="30">
        <f>SUM(N170)</f>
        <v>355.71</v>
      </c>
      <c r="O171" s="30">
        <f>SUM(O170)</f>
        <v>4154.29</v>
      </c>
      <c r="P171" s="159"/>
    </row>
    <row r="172" spans="2:16" ht="30" customHeight="1" x14ac:dyDescent="0.25">
      <c r="B172" s="14">
        <v>1000</v>
      </c>
      <c r="C172" s="14">
        <v>1100</v>
      </c>
      <c r="D172" s="14">
        <v>113</v>
      </c>
      <c r="E172" s="17" t="s">
        <v>208</v>
      </c>
      <c r="F172" s="59" t="s">
        <v>209</v>
      </c>
      <c r="G172" s="17"/>
      <c r="H172" s="17"/>
      <c r="I172" s="14">
        <v>15</v>
      </c>
      <c r="J172" s="20">
        <v>5867</v>
      </c>
      <c r="K172" s="33">
        <v>0</v>
      </c>
      <c r="L172" s="18">
        <f>J172+K172</f>
        <v>5867</v>
      </c>
      <c r="M172" s="20">
        <v>567.45000000000005</v>
      </c>
      <c r="N172" s="20">
        <v>567.45000000000005</v>
      </c>
      <c r="O172" s="20">
        <f>L172-N172</f>
        <v>5299.55</v>
      </c>
      <c r="P172" s="154"/>
    </row>
    <row r="173" spans="2:16" ht="30" customHeight="1" x14ac:dyDescent="0.25">
      <c r="B173" s="14">
        <v>1000</v>
      </c>
      <c r="C173" s="14">
        <v>1100</v>
      </c>
      <c r="D173" s="14">
        <v>113</v>
      </c>
      <c r="E173" s="17" t="s">
        <v>210</v>
      </c>
      <c r="F173" s="59" t="s">
        <v>211</v>
      </c>
      <c r="G173" s="17"/>
      <c r="H173" s="17"/>
      <c r="I173" s="14">
        <v>15</v>
      </c>
      <c r="J173" s="18">
        <v>2600</v>
      </c>
      <c r="K173" s="19">
        <v>6.1</v>
      </c>
      <c r="L173" s="18">
        <f>J173+K173</f>
        <v>2606.1</v>
      </c>
      <c r="M173" s="18">
        <v>0</v>
      </c>
      <c r="N173" s="75">
        <v>0</v>
      </c>
      <c r="O173" s="20">
        <f>L173-N173</f>
        <v>2606.1</v>
      </c>
      <c r="P173" s="111"/>
    </row>
    <row r="174" spans="2:16" ht="30" customHeight="1" x14ac:dyDescent="0.25">
      <c r="B174" s="70"/>
      <c r="C174" s="70"/>
      <c r="D174" s="70"/>
      <c r="E174" s="26" t="s">
        <v>212</v>
      </c>
      <c r="F174" s="27"/>
      <c r="G174" s="27"/>
      <c r="H174" s="88"/>
      <c r="I174" s="71"/>
      <c r="J174" s="30">
        <f t="shared" ref="J174:N174" si="34">SUM(J172:J173)</f>
        <v>8467</v>
      </c>
      <c r="K174" s="30">
        <f t="shared" si="34"/>
        <v>6.1</v>
      </c>
      <c r="L174" s="30">
        <f t="shared" si="34"/>
        <v>8473.1</v>
      </c>
      <c r="M174" s="30">
        <f t="shared" si="34"/>
        <v>567.45000000000005</v>
      </c>
      <c r="N174" s="30">
        <f t="shared" si="34"/>
        <v>567.45000000000005</v>
      </c>
      <c r="O174" s="30">
        <f>SUM(O172:O173)</f>
        <v>7905.65</v>
      </c>
      <c r="P174" s="159"/>
    </row>
    <row r="175" spans="2:16" ht="30" customHeight="1" x14ac:dyDescent="0.25">
      <c r="B175" s="14">
        <v>1000</v>
      </c>
      <c r="C175" s="14">
        <v>1100</v>
      </c>
      <c r="D175" s="72">
        <v>113</v>
      </c>
      <c r="E175" s="17" t="s">
        <v>213</v>
      </c>
      <c r="F175" s="59" t="s">
        <v>214</v>
      </c>
      <c r="G175" s="17"/>
      <c r="H175" s="17"/>
      <c r="I175" s="14">
        <v>15</v>
      </c>
      <c r="J175" s="20">
        <v>5224</v>
      </c>
      <c r="K175" s="33">
        <v>0</v>
      </c>
      <c r="L175" s="18">
        <f>J175+K175</f>
        <v>5224</v>
      </c>
      <c r="M175" s="20">
        <v>458.22</v>
      </c>
      <c r="N175" s="34">
        <v>458.22</v>
      </c>
      <c r="O175" s="20">
        <f>L175-N175</f>
        <v>4765.78</v>
      </c>
      <c r="P175" s="185"/>
    </row>
    <row r="176" spans="2:16" ht="30" customHeight="1" x14ac:dyDescent="0.25">
      <c r="B176" s="14">
        <v>1000</v>
      </c>
      <c r="C176" s="14">
        <v>1100</v>
      </c>
      <c r="D176" s="14">
        <v>113</v>
      </c>
      <c r="E176" s="186"/>
      <c r="F176" s="59" t="s">
        <v>215</v>
      </c>
      <c r="G176" s="44"/>
      <c r="H176" s="44"/>
      <c r="I176" s="14"/>
      <c r="J176" s="121"/>
      <c r="K176" s="122"/>
      <c r="L176" s="18">
        <f t="shared" ref="L176:L181" si="35">J176+K176</f>
        <v>0</v>
      </c>
      <c r="M176" s="18"/>
      <c r="N176" s="18"/>
      <c r="O176" s="20">
        <f t="shared" ref="O176:O181" si="36">L176-N176</f>
        <v>0</v>
      </c>
      <c r="P176" s="111"/>
    </row>
    <row r="177" spans="1:16" ht="30" customHeight="1" x14ac:dyDescent="0.25">
      <c r="B177" s="14">
        <v>1000</v>
      </c>
      <c r="C177" s="14">
        <v>1100</v>
      </c>
      <c r="D177" s="14">
        <v>113</v>
      </c>
      <c r="E177" s="78" t="s">
        <v>216</v>
      </c>
      <c r="F177" s="64" t="s">
        <v>217</v>
      </c>
      <c r="G177" s="87"/>
      <c r="H177" s="78"/>
      <c r="I177" s="14">
        <v>15</v>
      </c>
      <c r="J177" s="121">
        <v>4972</v>
      </c>
      <c r="K177" s="122">
        <v>0</v>
      </c>
      <c r="L177" s="18">
        <f t="shared" si="35"/>
        <v>4972</v>
      </c>
      <c r="M177" s="18">
        <v>417.68</v>
      </c>
      <c r="N177" s="18">
        <v>417.68</v>
      </c>
      <c r="O177" s="20">
        <f t="shared" si="36"/>
        <v>4554.32</v>
      </c>
      <c r="P177" s="111"/>
    </row>
    <row r="178" spans="1:16" ht="30" customHeight="1" x14ac:dyDescent="0.25">
      <c r="B178" s="72">
        <v>1000</v>
      </c>
      <c r="C178" s="72">
        <v>1100</v>
      </c>
      <c r="D178" s="72">
        <v>113</v>
      </c>
      <c r="E178" s="17" t="s">
        <v>218</v>
      </c>
      <c r="F178" s="59" t="s">
        <v>219</v>
      </c>
      <c r="G178" s="17"/>
      <c r="H178" s="17"/>
      <c r="I178" s="14">
        <v>15</v>
      </c>
      <c r="J178" s="121">
        <v>4972</v>
      </c>
      <c r="K178" s="122">
        <v>0</v>
      </c>
      <c r="L178" s="18">
        <f t="shared" si="35"/>
        <v>4972</v>
      </c>
      <c r="M178" s="18">
        <v>417.68</v>
      </c>
      <c r="N178" s="18">
        <v>417.68</v>
      </c>
      <c r="O178" s="20">
        <f t="shared" si="36"/>
        <v>4554.32</v>
      </c>
      <c r="P178" s="111"/>
    </row>
    <row r="179" spans="1:16" ht="30" customHeight="1" x14ac:dyDescent="0.25">
      <c r="B179" s="14">
        <v>1000</v>
      </c>
      <c r="C179" s="117">
        <v>1100</v>
      </c>
      <c r="D179" s="117">
        <v>113</v>
      </c>
      <c r="E179" s="60" t="s">
        <v>220</v>
      </c>
      <c r="F179" s="169" t="s">
        <v>221</v>
      </c>
      <c r="G179" s="98"/>
      <c r="H179" s="60"/>
      <c r="I179" s="117">
        <v>15</v>
      </c>
      <c r="J179" s="20">
        <v>4856</v>
      </c>
      <c r="K179" s="167"/>
      <c r="L179" s="18">
        <f t="shared" si="35"/>
        <v>4856</v>
      </c>
      <c r="M179" s="182">
        <v>399.01</v>
      </c>
      <c r="N179" s="182">
        <v>399.01</v>
      </c>
      <c r="O179" s="20">
        <f t="shared" si="36"/>
        <v>4456.99</v>
      </c>
      <c r="P179" s="111"/>
    </row>
    <row r="180" spans="1:16" ht="30" customHeight="1" x14ac:dyDescent="0.25">
      <c r="B180" s="14">
        <v>1000</v>
      </c>
      <c r="C180" s="14">
        <v>1100</v>
      </c>
      <c r="D180" s="14">
        <v>113</v>
      </c>
      <c r="E180" s="78" t="s">
        <v>222</v>
      </c>
      <c r="F180" s="59" t="s">
        <v>223</v>
      </c>
      <c r="G180" s="86"/>
      <c r="H180" s="78"/>
      <c r="I180" s="14">
        <v>15</v>
      </c>
      <c r="J180" s="20">
        <v>4856</v>
      </c>
      <c r="K180" s="122">
        <v>0</v>
      </c>
      <c r="L180" s="18">
        <f t="shared" si="35"/>
        <v>4856</v>
      </c>
      <c r="M180" s="182">
        <v>399.01</v>
      </c>
      <c r="N180" s="182">
        <v>399.01</v>
      </c>
      <c r="O180" s="20">
        <f t="shared" si="36"/>
        <v>4456.99</v>
      </c>
      <c r="P180" s="187"/>
    </row>
    <row r="181" spans="1:16" ht="30" customHeight="1" x14ac:dyDescent="0.25">
      <c r="B181" s="14">
        <v>1000</v>
      </c>
      <c r="C181" s="14">
        <v>1100</v>
      </c>
      <c r="D181" s="14">
        <v>113</v>
      </c>
      <c r="E181" s="17" t="s">
        <v>224</v>
      </c>
      <c r="F181" s="64" t="s">
        <v>225</v>
      </c>
      <c r="G181" s="17"/>
      <c r="H181" s="17"/>
      <c r="I181" s="14">
        <v>15</v>
      </c>
      <c r="J181" s="20">
        <v>4856</v>
      </c>
      <c r="K181" s="33">
        <v>0</v>
      </c>
      <c r="L181" s="18">
        <f t="shared" si="35"/>
        <v>4856</v>
      </c>
      <c r="M181" s="182">
        <v>399.01</v>
      </c>
      <c r="N181" s="182">
        <v>399.01</v>
      </c>
      <c r="O181" s="20">
        <f t="shared" si="36"/>
        <v>4456.99</v>
      </c>
      <c r="P181" s="188"/>
    </row>
    <row r="182" spans="1:16" ht="30" customHeight="1" x14ac:dyDescent="0.25">
      <c r="B182" s="189"/>
      <c r="C182" s="26"/>
      <c r="D182" s="81"/>
      <c r="E182" s="26" t="s">
        <v>226</v>
      </c>
      <c r="F182" s="190"/>
      <c r="G182" s="190"/>
      <c r="H182" s="29"/>
      <c r="I182" s="30"/>
      <c r="J182" s="30">
        <f>SUM(J175:J181)</f>
        <v>29736</v>
      </c>
      <c r="K182" s="30">
        <v>0</v>
      </c>
      <c r="L182" s="30">
        <f>SUM(L175:L181)</f>
        <v>29736</v>
      </c>
      <c r="M182" s="30">
        <f>SUM(M175:M181)</f>
        <v>2490.6100000000006</v>
      </c>
      <c r="N182" s="30">
        <f>SUM(N175:N181)</f>
        <v>2490.6100000000006</v>
      </c>
      <c r="O182" s="30">
        <f>SUM(O175:O181)</f>
        <v>27245.389999999992</v>
      </c>
      <c r="P182" s="29">
        <v>0</v>
      </c>
    </row>
    <row r="183" spans="1:16" ht="30" customHeight="1" x14ac:dyDescent="0.25">
      <c r="B183" s="37"/>
      <c r="C183" s="37"/>
      <c r="D183" s="37"/>
      <c r="E183" s="191" t="s">
        <v>227</v>
      </c>
      <c r="F183" s="37"/>
      <c r="G183" s="37"/>
      <c r="H183" s="192"/>
      <c r="I183" s="37"/>
      <c r="J183" s="193">
        <f>SUM(J13+J15+J17+J20+J22+J25+J34+J37+J41+J45+J63+J66+J72+J86+J88+J94+J100+J122+J131+J141+J143+J157+J160+J162+J171+J174+J182)</f>
        <v>452540.39999999997</v>
      </c>
      <c r="K183" s="193">
        <f>SUM(K13+K15+K17+K20+K22+K25+K34+K37+K41+K45+K63+K66+K72+K86+K88+K94+K100+K122+K131+K141+K143+K157+K160+K162+K171+K174+K182)</f>
        <v>253.14999999999998</v>
      </c>
      <c r="L183" s="193">
        <f>SUM(L13+L15+L17+L20+L22+L25+L34+L37+L41+L45+L63+L66+L72+L86+L88+L94+L100+L122+L131+L141+L143+L157+L160+L162+L171+L174+L182)</f>
        <v>452793.55</v>
      </c>
      <c r="M183" s="193">
        <f t="shared" ref="M183:N183" si="37">SUM(M13+M15+M17+M20+M22+M25+M34+M37+M41+M45+M63+M66+M72+M86+M88+M94+M100+M122+M131+M141+M143+M157+M160+M162+M171+M174+M182)</f>
        <v>36472.239999999998</v>
      </c>
      <c r="N183" s="193">
        <f t="shared" si="37"/>
        <v>36472.239999999998</v>
      </c>
      <c r="O183" s="193">
        <f>SUM(O13+O15+O17+O20+O22+O25+O34+O37+O41+O45+O63+O66+O72+O86+O88+O94+O100+O122+O131+O141+O143+O157+O160+O162+O171+O174+O182)</f>
        <v>416321.30999999994</v>
      </c>
      <c r="P183" s="37"/>
    </row>
    <row r="184" spans="1:16" x14ac:dyDescent="0.25">
      <c r="B184" s="194"/>
      <c r="C184" s="194"/>
      <c r="D184" s="194"/>
      <c r="E184" s="195"/>
      <c r="F184" s="194"/>
      <c r="G184" s="194"/>
      <c r="H184" s="196"/>
      <c r="I184" s="194"/>
      <c r="J184" s="197"/>
      <c r="K184" s="197"/>
      <c r="L184" s="197"/>
      <c r="M184" s="197"/>
      <c r="N184" s="197"/>
      <c r="O184" s="197"/>
      <c r="P184" s="194"/>
    </row>
    <row r="185" spans="1:16" x14ac:dyDescent="0.25">
      <c r="B185" s="1"/>
      <c r="C185" s="272" t="s">
        <v>228</v>
      </c>
      <c r="D185" s="272"/>
      <c r="E185" s="272"/>
      <c r="F185" s="198"/>
      <c r="G185" s="198"/>
      <c r="H185" s="198"/>
      <c r="I185" s="50"/>
      <c r="J185" s="50"/>
      <c r="K185" s="292" t="s">
        <v>229</v>
      </c>
      <c r="L185" s="292"/>
      <c r="M185" s="292"/>
      <c r="N185" s="1"/>
      <c r="O185" s="1"/>
      <c r="P185" s="194"/>
    </row>
    <row r="186" spans="1:16" x14ac:dyDescent="0.25">
      <c r="B186" s="1"/>
      <c r="C186" s="1"/>
      <c r="D186" s="1"/>
      <c r="E186" s="198"/>
      <c r="F186" s="198"/>
      <c r="G186" s="198"/>
      <c r="H186" s="49"/>
      <c r="I186" s="50"/>
      <c r="J186" s="50"/>
      <c r="K186" s="51"/>
      <c r="L186" s="199"/>
      <c r="M186" s="1"/>
      <c r="N186" s="1"/>
      <c r="O186" s="1"/>
      <c r="P186" s="1"/>
    </row>
    <row r="187" spans="1:16" x14ac:dyDescent="0.25">
      <c r="B187" s="1"/>
      <c r="C187" s="1"/>
      <c r="D187" s="1"/>
      <c r="E187" s="198"/>
      <c r="F187" s="198"/>
      <c r="G187" s="198"/>
      <c r="H187" s="49"/>
      <c r="I187" s="50"/>
      <c r="J187" s="50"/>
      <c r="K187" s="51"/>
      <c r="L187" s="199"/>
      <c r="M187" s="1"/>
      <c r="N187" s="1"/>
      <c r="O187" s="1"/>
      <c r="P187" s="1"/>
    </row>
    <row r="188" spans="1:16" x14ac:dyDescent="0.25">
      <c r="A188" s="1"/>
      <c r="B188" s="1"/>
      <c r="C188" s="200"/>
      <c r="D188" s="200"/>
      <c r="E188" s="198"/>
      <c r="F188" s="200"/>
      <c r="G188" s="50" t="s">
        <v>230</v>
      </c>
      <c r="H188" s="201"/>
    </row>
    <row r="189" spans="1:16" ht="15.75" x14ac:dyDescent="0.25">
      <c r="A189" s="1"/>
      <c r="B189" s="1"/>
      <c r="C189" s="271" t="s">
        <v>231</v>
      </c>
      <c r="D189" s="271"/>
      <c r="E189" s="271"/>
      <c r="F189" s="202"/>
      <c r="G189" s="202"/>
      <c r="H189" s="203"/>
      <c r="K189" s="271" t="s">
        <v>232</v>
      </c>
      <c r="L189" s="271"/>
      <c r="M189" s="271"/>
    </row>
    <row r="190" spans="1:16" x14ac:dyDescent="0.25">
      <c r="A190" s="1"/>
      <c r="B190" s="1"/>
      <c r="C190" s="272" t="s">
        <v>233</v>
      </c>
      <c r="D190" s="272"/>
      <c r="E190" s="272"/>
      <c r="F190" s="204"/>
      <c r="G190" s="204"/>
      <c r="H190" s="204"/>
      <c r="J190" s="204"/>
      <c r="K190" s="273" t="s">
        <v>234</v>
      </c>
      <c r="L190" s="273"/>
      <c r="M190" s="273"/>
    </row>
    <row r="191" spans="1:16" x14ac:dyDescent="0.25">
      <c r="A191" s="1"/>
      <c r="B191" s="1"/>
      <c r="C191" s="205"/>
      <c r="D191" s="205"/>
      <c r="E191" s="205"/>
      <c r="F191" s="204"/>
      <c r="G191" s="204"/>
      <c r="H191" s="204"/>
      <c r="J191" s="204"/>
      <c r="K191" s="206"/>
      <c r="L191" s="206"/>
      <c r="M191" s="206"/>
    </row>
    <row r="192" spans="1:16" x14ac:dyDescent="0.25">
      <c r="A192" s="1"/>
      <c r="B192" s="1"/>
      <c r="C192" s="205"/>
      <c r="D192" s="205"/>
      <c r="E192" s="205"/>
      <c r="F192" s="204"/>
      <c r="G192" s="204"/>
      <c r="H192" s="204"/>
      <c r="J192" s="204"/>
      <c r="K192" s="206"/>
      <c r="L192" s="206"/>
      <c r="M192" s="206"/>
    </row>
    <row r="193" spans="1:16" x14ac:dyDescent="0.25">
      <c r="A193" s="1"/>
      <c r="B193" s="1"/>
      <c r="C193" s="205"/>
      <c r="D193" s="205"/>
      <c r="E193" s="205"/>
      <c r="F193" s="204"/>
      <c r="G193" s="204"/>
      <c r="H193" s="204"/>
      <c r="J193" s="204"/>
      <c r="K193" s="206"/>
      <c r="L193" s="206"/>
      <c r="M193" s="206"/>
    </row>
    <row r="194" spans="1:16" x14ac:dyDescent="0.25">
      <c r="A194" s="1"/>
      <c r="B194" s="1"/>
      <c r="C194" s="205"/>
      <c r="D194" s="205"/>
      <c r="E194" s="205"/>
      <c r="F194" s="204"/>
      <c r="G194" s="204"/>
      <c r="H194" s="204"/>
      <c r="J194" s="204"/>
      <c r="K194" s="206"/>
      <c r="L194" s="206"/>
      <c r="M194" s="206"/>
    </row>
    <row r="195" spans="1:16" x14ac:dyDescent="0.25">
      <c r="A195" s="1"/>
      <c r="B195" s="1"/>
      <c r="C195" s="1"/>
      <c r="D195" s="2"/>
      <c r="E195" s="1"/>
      <c r="F195" s="1"/>
      <c r="G195" s="1"/>
    </row>
    <row r="196" spans="1:16" ht="18" x14ac:dyDescent="0.25">
      <c r="B196" s="4"/>
      <c r="C196" s="4"/>
      <c r="D196" s="4"/>
      <c r="E196" s="285" t="s">
        <v>0</v>
      </c>
      <c r="F196" s="285"/>
      <c r="G196" s="285"/>
      <c r="H196" s="285"/>
      <c r="P196" s="1"/>
    </row>
    <row r="197" spans="1:16" ht="18" x14ac:dyDescent="0.25">
      <c r="B197" s="5"/>
      <c r="C197" s="6"/>
      <c r="D197" s="6"/>
      <c r="E197" s="285" t="s">
        <v>2</v>
      </c>
      <c r="F197" s="285"/>
      <c r="G197" s="285"/>
      <c r="H197" s="285"/>
      <c r="I197" s="285" t="s">
        <v>235</v>
      </c>
      <c r="J197" s="285"/>
      <c r="K197" s="285"/>
      <c r="L197" s="285"/>
      <c r="M197" s="285"/>
      <c r="N197" s="285"/>
      <c r="O197" s="285"/>
      <c r="P197" s="4"/>
    </row>
    <row r="198" spans="1:16" x14ac:dyDescent="0.25">
      <c r="B198" s="1"/>
      <c r="C198" s="1"/>
      <c r="D198" s="1"/>
      <c r="E198" s="198"/>
      <c r="F198" s="198"/>
      <c r="G198" s="198"/>
      <c r="H198" s="198"/>
      <c r="I198" s="198"/>
      <c r="J198" s="130"/>
      <c r="K198" s="207"/>
      <c r="L198" s="130"/>
      <c r="M198" s="1"/>
      <c r="N198" s="1"/>
      <c r="O198" s="1"/>
      <c r="P198" s="6"/>
    </row>
    <row r="199" spans="1:16" x14ac:dyDescent="0.25">
      <c r="B199" s="151"/>
      <c r="C199" s="151"/>
      <c r="D199" s="151"/>
      <c r="E199" s="286" t="s">
        <v>3</v>
      </c>
      <c r="F199" s="286" t="s">
        <v>47</v>
      </c>
      <c r="G199" s="8"/>
      <c r="H199" s="286" t="s">
        <v>5</v>
      </c>
      <c r="I199" s="279" t="s">
        <v>13</v>
      </c>
      <c r="J199" s="152" t="s">
        <v>109</v>
      </c>
      <c r="K199" s="109"/>
      <c r="L199" s="84"/>
      <c r="M199" s="290"/>
      <c r="N199" s="291"/>
      <c r="O199" s="286" t="s">
        <v>7</v>
      </c>
      <c r="P199" s="274" t="s">
        <v>8</v>
      </c>
    </row>
    <row r="200" spans="1:16" x14ac:dyDescent="0.25">
      <c r="B200" s="277" t="s">
        <v>9</v>
      </c>
      <c r="C200" s="277" t="s">
        <v>10</v>
      </c>
      <c r="D200" s="277" t="s">
        <v>11</v>
      </c>
      <c r="E200" s="287"/>
      <c r="F200" s="287"/>
      <c r="G200" s="12" t="s">
        <v>12</v>
      </c>
      <c r="H200" s="287"/>
      <c r="I200" s="289"/>
      <c r="J200" s="279" t="s">
        <v>236</v>
      </c>
      <c r="K200" s="281" t="s">
        <v>48</v>
      </c>
      <c r="L200" s="283" t="s">
        <v>49</v>
      </c>
      <c r="M200" s="277" t="s">
        <v>17</v>
      </c>
      <c r="N200" s="277" t="s">
        <v>18</v>
      </c>
      <c r="O200" s="287"/>
      <c r="P200" s="275"/>
    </row>
    <row r="201" spans="1:16" x14ac:dyDescent="0.25">
      <c r="B201" s="278"/>
      <c r="C201" s="278"/>
      <c r="D201" s="278"/>
      <c r="E201" s="288"/>
      <c r="F201" s="288"/>
      <c r="G201" s="13"/>
      <c r="H201" s="288"/>
      <c r="I201" s="280"/>
      <c r="J201" s="280"/>
      <c r="K201" s="282"/>
      <c r="L201" s="284"/>
      <c r="M201" s="278"/>
      <c r="N201" s="278"/>
      <c r="O201" s="288"/>
      <c r="P201" s="276"/>
    </row>
    <row r="202" spans="1:16" ht="30" customHeight="1" x14ac:dyDescent="0.25">
      <c r="B202" s="14">
        <v>4000</v>
      </c>
      <c r="C202" s="14">
        <v>4500</v>
      </c>
      <c r="D202" s="14">
        <v>451</v>
      </c>
      <c r="E202" s="78" t="s">
        <v>237</v>
      </c>
      <c r="F202" s="78" t="s">
        <v>238</v>
      </c>
      <c r="G202" s="86"/>
      <c r="H202" s="78"/>
      <c r="I202" s="14"/>
      <c r="J202" s="20">
        <v>2500</v>
      </c>
      <c r="K202" s="33"/>
      <c r="L202" s="20">
        <v>2500</v>
      </c>
      <c r="M202" s="20">
        <v>0</v>
      </c>
      <c r="N202" s="20">
        <v>0</v>
      </c>
      <c r="O202" s="20">
        <v>2500</v>
      </c>
      <c r="P202" s="208"/>
    </row>
    <row r="203" spans="1:16" ht="30" customHeight="1" x14ac:dyDescent="0.25">
      <c r="B203" s="14">
        <v>4000</v>
      </c>
      <c r="C203" s="14">
        <v>4500</v>
      </c>
      <c r="D203" s="14">
        <v>451</v>
      </c>
      <c r="E203" s="60" t="s">
        <v>239</v>
      </c>
      <c r="F203" s="78" t="s">
        <v>238</v>
      </c>
      <c r="G203" s="87"/>
      <c r="H203" s="78"/>
      <c r="I203" s="14"/>
      <c r="J203" s="20">
        <v>2085</v>
      </c>
      <c r="K203" s="33"/>
      <c r="L203" s="20">
        <v>2085</v>
      </c>
      <c r="M203" s="20"/>
      <c r="N203" s="20"/>
      <c r="O203" s="20">
        <v>2085</v>
      </c>
      <c r="P203" s="208"/>
    </row>
    <row r="204" spans="1:16" ht="30" customHeight="1" x14ac:dyDescent="0.25">
      <c r="B204" s="37"/>
      <c r="C204" s="37"/>
      <c r="D204" s="37"/>
      <c r="E204" s="191" t="s">
        <v>227</v>
      </c>
      <c r="F204" s="37"/>
      <c r="G204" s="37"/>
      <c r="H204" s="192"/>
      <c r="I204" s="37"/>
      <c r="J204" s="88">
        <v>4585</v>
      </c>
      <c r="K204" s="209"/>
      <c r="L204" s="88">
        <v>4585</v>
      </c>
      <c r="M204" s="88"/>
      <c r="N204" s="88"/>
      <c r="O204" s="88">
        <v>4585</v>
      </c>
      <c r="P204" s="37"/>
    </row>
    <row r="206" spans="1:16" x14ac:dyDescent="0.25">
      <c r="B206" s="1"/>
      <c r="C206" s="1"/>
      <c r="D206" s="1"/>
      <c r="E206" s="198" t="s">
        <v>228</v>
      </c>
      <c r="F206" s="198"/>
      <c r="G206" s="198"/>
      <c r="H206" s="198"/>
      <c r="I206" s="50"/>
      <c r="J206" s="50"/>
      <c r="K206" s="51" t="s">
        <v>229</v>
      </c>
      <c r="L206" s="199"/>
      <c r="M206" s="1"/>
      <c r="N206" s="1"/>
      <c r="O206" s="1"/>
    </row>
    <row r="207" spans="1:16" x14ac:dyDescent="0.25">
      <c r="B207" s="1"/>
      <c r="C207" s="1"/>
      <c r="D207" s="1"/>
      <c r="E207" s="198"/>
      <c r="F207" s="198"/>
      <c r="G207" s="198"/>
      <c r="H207" s="198"/>
      <c r="I207" s="198"/>
      <c r="J207" s="130"/>
      <c r="K207" s="207"/>
      <c r="L207" s="130"/>
      <c r="M207" s="1"/>
      <c r="N207" s="1"/>
    </row>
    <row r="209" spans="1:16" x14ac:dyDescent="0.25">
      <c r="B209" s="1"/>
      <c r="C209" s="1"/>
      <c r="D209" s="1"/>
      <c r="E209" s="198"/>
      <c r="F209" s="198"/>
      <c r="G209" s="198"/>
      <c r="H209" s="49"/>
      <c r="I209" s="50"/>
      <c r="J209" s="50"/>
      <c r="K209" s="51"/>
      <c r="L209" s="199"/>
      <c r="M209" s="1"/>
      <c r="N209" s="1"/>
      <c r="O209" s="1"/>
      <c r="P209" s="1"/>
    </row>
    <row r="210" spans="1:16" x14ac:dyDescent="0.25">
      <c r="A210" s="1"/>
      <c r="B210" s="1"/>
      <c r="C210" s="200"/>
      <c r="D210" s="200"/>
      <c r="E210" s="198"/>
      <c r="F210" s="200"/>
      <c r="G210" s="50" t="s">
        <v>230</v>
      </c>
      <c r="H210" s="201"/>
    </row>
    <row r="211" spans="1:16" ht="15.75" x14ac:dyDescent="0.25">
      <c r="A211" s="1"/>
      <c r="B211" s="1"/>
      <c r="C211" s="271" t="s">
        <v>231</v>
      </c>
      <c r="D211" s="271"/>
      <c r="E211" s="271"/>
      <c r="F211" s="202"/>
      <c r="G211" s="202"/>
      <c r="H211" s="203"/>
      <c r="K211" s="271" t="s">
        <v>232</v>
      </c>
      <c r="L211" s="271"/>
      <c r="M211" s="271"/>
    </row>
    <row r="212" spans="1:16" x14ac:dyDescent="0.25">
      <c r="A212" s="1"/>
      <c r="B212" s="1"/>
      <c r="C212" s="272" t="s">
        <v>233</v>
      </c>
      <c r="D212" s="272"/>
      <c r="E212" s="272"/>
      <c r="F212" s="204"/>
      <c r="G212" s="204"/>
      <c r="H212" s="204"/>
      <c r="J212" s="204"/>
      <c r="K212" s="273" t="s">
        <v>234</v>
      </c>
      <c r="L212" s="273"/>
      <c r="M212" s="273"/>
    </row>
    <row r="213" spans="1:16" x14ac:dyDescent="0.25">
      <c r="N213" s="1"/>
    </row>
    <row r="215" spans="1:16" x14ac:dyDescent="0.25">
      <c r="N215" s="210"/>
    </row>
    <row r="216" spans="1:16" x14ac:dyDescent="0.25">
      <c r="N216" s="210"/>
      <c r="O216" s="211"/>
    </row>
    <row r="217" spans="1:16" x14ac:dyDescent="0.25">
      <c r="O217" s="211"/>
    </row>
    <row r="219" spans="1:16" x14ac:dyDescent="0.25">
      <c r="N219" s="210"/>
    </row>
    <row r="228" spans="5:8" x14ac:dyDescent="0.25">
      <c r="E228" s="1"/>
      <c r="F228" s="1"/>
      <c r="G228" s="1"/>
      <c r="H228" s="1"/>
    </row>
    <row r="238" spans="5:8" x14ac:dyDescent="0.25">
      <c r="E238" s="1"/>
      <c r="F238" s="1"/>
      <c r="G238" s="1"/>
      <c r="H238" s="212"/>
    </row>
    <row r="239" spans="5:8" x14ac:dyDescent="0.25">
      <c r="E239" s="1"/>
      <c r="F239" s="1"/>
      <c r="G239" s="1"/>
      <c r="H239" s="212"/>
    </row>
    <row r="240" spans="5:8" x14ac:dyDescent="0.25">
      <c r="E240" s="1"/>
      <c r="F240" s="1"/>
      <c r="G240" s="1"/>
      <c r="H240" s="212"/>
    </row>
    <row r="241" spans="5:8" x14ac:dyDescent="0.25">
      <c r="E241" s="1"/>
      <c r="F241" s="1"/>
      <c r="G241" s="1"/>
      <c r="H241" s="212"/>
    </row>
    <row r="242" spans="5:8" x14ac:dyDescent="0.25">
      <c r="E242" s="145"/>
      <c r="F242" s="1"/>
      <c r="G242" s="1"/>
      <c r="H242" s="212"/>
    </row>
    <row r="243" spans="5:8" x14ac:dyDescent="0.25">
      <c r="E243" s="1"/>
      <c r="F243" s="1"/>
      <c r="G243" s="1"/>
      <c r="H243" s="212"/>
    </row>
    <row r="244" spans="5:8" x14ac:dyDescent="0.25">
      <c r="E244" s="1"/>
      <c r="F244" s="1"/>
      <c r="G244" s="1"/>
      <c r="H244" s="212"/>
    </row>
    <row r="245" spans="5:8" x14ac:dyDescent="0.25">
      <c r="E245" s="145"/>
      <c r="F245" s="1"/>
      <c r="G245" s="1"/>
      <c r="H245" s="212"/>
    </row>
    <row r="246" spans="5:8" x14ac:dyDescent="0.25">
      <c r="E246" s="1"/>
      <c r="F246" s="1"/>
      <c r="G246" s="1"/>
      <c r="H246" s="212"/>
    </row>
    <row r="247" spans="5:8" x14ac:dyDescent="0.25">
      <c r="E247" s="145"/>
      <c r="F247" s="1"/>
      <c r="G247" s="1"/>
      <c r="H247" s="212"/>
    </row>
  </sheetData>
  <mergeCells count="164">
    <mergeCell ref="E4:H4"/>
    <mergeCell ref="I4:O4"/>
    <mergeCell ref="E5:H5"/>
    <mergeCell ref="I5:O5"/>
    <mergeCell ref="E6:E8"/>
    <mergeCell ref="F6:F8"/>
    <mergeCell ref="H6:H8"/>
    <mergeCell ref="M6:N6"/>
    <mergeCell ref="O6:O8"/>
    <mergeCell ref="P6:P8"/>
    <mergeCell ref="B7:B8"/>
    <mergeCell ref="C7:C8"/>
    <mergeCell ref="D7:D8"/>
    <mergeCell ref="I7:I8"/>
    <mergeCell ref="J7:J8"/>
    <mergeCell ref="K7:K8"/>
    <mergeCell ref="L7:L8"/>
    <mergeCell ref="M7:M8"/>
    <mergeCell ref="N7:N8"/>
    <mergeCell ref="E27:H27"/>
    <mergeCell ref="E28:H28"/>
    <mergeCell ref="I28:O28"/>
    <mergeCell ref="E29:H29"/>
    <mergeCell ref="B30:B31"/>
    <mergeCell ref="C30:C31"/>
    <mergeCell ref="D30:D31"/>
    <mergeCell ref="E30:E31"/>
    <mergeCell ref="F30:F31"/>
    <mergeCell ref="G30:G31"/>
    <mergeCell ref="P30:P31"/>
    <mergeCell ref="E47:H47"/>
    <mergeCell ref="E48:H48"/>
    <mergeCell ref="I48:O48"/>
    <mergeCell ref="H30:H31"/>
    <mergeCell ref="I30:I31"/>
    <mergeCell ref="J30:J31"/>
    <mergeCell ref="K30:K31"/>
    <mergeCell ref="L30:L31"/>
    <mergeCell ref="M30:M31"/>
    <mergeCell ref="E49:H49"/>
    <mergeCell ref="B50:B52"/>
    <mergeCell ref="C50:C52"/>
    <mergeCell ref="D50:D52"/>
    <mergeCell ref="E50:E52"/>
    <mergeCell ref="F50:F52"/>
    <mergeCell ref="H50:H52"/>
    <mergeCell ref="N30:N31"/>
    <mergeCell ref="O30:O31"/>
    <mergeCell ref="I50:I52"/>
    <mergeCell ref="M50:N50"/>
    <mergeCell ref="O50:O52"/>
    <mergeCell ref="P50:P52"/>
    <mergeCell ref="J51:J52"/>
    <mergeCell ref="K51:K52"/>
    <mergeCell ref="L51:L52"/>
    <mergeCell ref="M51:M52"/>
    <mergeCell ref="N51:N52"/>
    <mergeCell ref="E74:H74"/>
    <mergeCell ref="E75:H75"/>
    <mergeCell ref="E76:H76"/>
    <mergeCell ref="I76:O76"/>
    <mergeCell ref="E77:H77"/>
    <mergeCell ref="B78:B80"/>
    <mergeCell ref="C78:C80"/>
    <mergeCell ref="D78:D80"/>
    <mergeCell ref="E78:E80"/>
    <mergeCell ref="F78:F80"/>
    <mergeCell ref="H78:H80"/>
    <mergeCell ref="I78:I80"/>
    <mergeCell ref="M78:N78"/>
    <mergeCell ref="O78:O80"/>
    <mergeCell ref="P78:P80"/>
    <mergeCell ref="J79:J80"/>
    <mergeCell ref="K79:K80"/>
    <mergeCell ref="L79:L80"/>
    <mergeCell ref="M79:M80"/>
    <mergeCell ref="N79:N80"/>
    <mergeCell ref="B106:B108"/>
    <mergeCell ref="C106:C108"/>
    <mergeCell ref="D106:D108"/>
    <mergeCell ref="E106:E108"/>
    <mergeCell ref="F106:F108"/>
    <mergeCell ref="H106:H108"/>
    <mergeCell ref="E102:H102"/>
    <mergeCell ref="I102:O102"/>
    <mergeCell ref="E103:H103"/>
    <mergeCell ref="E104:H104"/>
    <mergeCell ref="I104:O104"/>
    <mergeCell ref="E105:H105"/>
    <mergeCell ref="I106:I108"/>
    <mergeCell ref="M106:N106"/>
    <mergeCell ref="O106:O108"/>
    <mergeCell ref="P106:P108"/>
    <mergeCell ref="J107:J108"/>
    <mergeCell ref="K107:K108"/>
    <mergeCell ref="L107:L108"/>
    <mergeCell ref="M107:M108"/>
    <mergeCell ref="N107:N108"/>
    <mergeCell ref="E135:H135"/>
    <mergeCell ref="I135:O135"/>
    <mergeCell ref="E136:H136"/>
    <mergeCell ref="I136:O136"/>
    <mergeCell ref="E137:E139"/>
    <mergeCell ref="F137:F139"/>
    <mergeCell ref="H137:H139"/>
    <mergeCell ref="I137:I139"/>
    <mergeCell ref="M137:N137"/>
    <mergeCell ref="O137:O139"/>
    <mergeCell ref="P137:P139"/>
    <mergeCell ref="B138:B139"/>
    <mergeCell ref="C138:C139"/>
    <mergeCell ref="D138:D139"/>
    <mergeCell ref="J138:J139"/>
    <mergeCell ref="K138:K139"/>
    <mergeCell ref="L138:L139"/>
    <mergeCell ref="M138:M139"/>
    <mergeCell ref="N138:N139"/>
    <mergeCell ref="E165:H165"/>
    <mergeCell ref="I165:O165"/>
    <mergeCell ref="E166:H166"/>
    <mergeCell ref="I166:O166"/>
    <mergeCell ref="E167:E169"/>
    <mergeCell ref="F167:F169"/>
    <mergeCell ref="H167:H169"/>
    <mergeCell ref="I167:I169"/>
    <mergeCell ref="M167:N167"/>
    <mergeCell ref="O167:O169"/>
    <mergeCell ref="C185:E185"/>
    <mergeCell ref="K185:M185"/>
    <mergeCell ref="C189:E189"/>
    <mergeCell ref="K189:M189"/>
    <mergeCell ref="C190:E190"/>
    <mergeCell ref="K190:M190"/>
    <mergeCell ref="P167:P169"/>
    <mergeCell ref="B168:B169"/>
    <mergeCell ref="C168:C169"/>
    <mergeCell ref="D168:D169"/>
    <mergeCell ref="J168:J169"/>
    <mergeCell ref="K168:K169"/>
    <mergeCell ref="L168:L169"/>
    <mergeCell ref="M168:M169"/>
    <mergeCell ref="N168:N169"/>
    <mergeCell ref="E196:H196"/>
    <mergeCell ref="E197:H197"/>
    <mergeCell ref="I197:O197"/>
    <mergeCell ref="E199:E201"/>
    <mergeCell ref="F199:F201"/>
    <mergeCell ref="H199:H201"/>
    <mergeCell ref="I199:I201"/>
    <mergeCell ref="M199:N199"/>
    <mergeCell ref="O199:O201"/>
    <mergeCell ref="C211:E211"/>
    <mergeCell ref="K211:M211"/>
    <mergeCell ref="C212:E212"/>
    <mergeCell ref="K212:M212"/>
    <mergeCell ref="P199:P201"/>
    <mergeCell ref="B200:B201"/>
    <mergeCell ref="C200:C201"/>
    <mergeCell ref="D200:D201"/>
    <mergeCell ref="J200:J201"/>
    <mergeCell ref="K200:K201"/>
    <mergeCell ref="L200:L201"/>
    <mergeCell ref="M200:M201"/>
    <mergeCell ref="N200:N20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7"/>
  <sheetViews>
    <sheetView topLeftCell="A196" workbookViewId="0">
      <selection activeCell="H209" sqref="H209"/>
    </sheetView>
  </sheetViews>
  <sheetFormatPr baseColWidth="10" defaultRowHeight="15" x14ac:dyDescent="0.25"/>
  <cols>
    <col min="1" max="1" width="4.7109375" customWidth="1"/>
    <col min="2" max="2" width="9.5703125" customWidth="1"/>
    <col min="3" max="3" width="9.85546875" customWidth="1"/>
    <col min="4" max="4" width="7.7109375" customWidth="1"/>
    <col min="5" max="5" width="37.85546875" customWidth="1"/>
    <col min="6" max="6" width="19.140625" customWidth="1"/>
    <col min="7" max="7" width="16.7109375" customWidth="1"/>
    <col min="8" max="8" width="22.7109375" customWidth="1"/>
    <col min="9" max="9" width="10.7109375" customWidth="1"/>
    <col min="10" max="10" width="12.7109375" bestFit="1" customWidth="1"/>
    <col min="12" max="12" width="14.7109375" customWidth="1"/>
    <col min="13" max="14" width="11.5703125" bestFit="1" customWidth="1"/>
    <col min="15" max="15" width="10.85546875" customWidth="1"/>
    <col min="16" max="16" width="16.85546875" customWidth="1"/>
    <col min="17" max="17" width="35.7109375" customWidth="1"/>
  </cols>
  <sheetData>
    <row r="1" spans="2:17" x14ac:dyDescent="0.25">
      <c r="B1" s="1"/>
      <c r="C1" s="1"/>
      <c r="D1" s="1"/>
      <c r="E1" s="1"/>
      <c r="F1" s="2"/>
      <c r="G1" s="2"/>
      <c r="H1" s="1"/>
      <c r="I1" s="1"/>
      <c r="J1" s="1"/>
      <c r="K1" s="3"/>
      <c r="L1" s="1"/>
      <c r="M1" s="1"/>
      <c r="N1" s="1"/>
      <c r="O1" s="1"/>
      <c r="P1" s="1"/>
      <c r="Q1" s="1"/>
    </row>
    <row r="2" spans="2:17" x14ac:dyDescent="0.25">
      <c r="B2" s="1"/>
      <c r="C2" s="1"/>
      <c r="D2" s="1"/>
      <c r="E2" s="1"/>
      <c r="F2" s="2"/>
      <c r="G2" s="2"/>
      <c r="H2" s="1"/>
      <c r="I2" s="1"/>
      <c r="J2" s="1"/>
      <c r="K2" s="3"/>
      <c r="L2" s="1"/>
      <c r="M2" s="1"/>
      <c r="N2" s="1"/>
      <c r="O2" s="1"/>
      <c r="P2" s="1"/>
      <c r="Q2" s="1"/>
    </row>
    <row r="3" spans="2:17" x14ac:dyDescent="0.25">
      <c r="B3" s="1"/>
      <c r="C3" s="1"/>
      <c r="D3" s="1"/>
      <c r="E3" s="1"/>
      <c r="F3" s="2"/>
      <c r="G3" s="2"/>
      <c r="H3" s="1"/>
      <c r="I3" s="1"/>
      <c r="J3" s="1"/>
      <c r="K3" s="3"/>
      <c r="L3" s="1"/>
      <c r="M3" s="1"/>
      <c r="N3" s="1"/>
      <c r="O3" s="1"/>
      <c r="P3" s="1"/>
      <c r="Q3" s="1"/>
    </row>
    <row r="4" spans="2:17" ht="18" x14ac:dyDescent="0.25">
      <c r="B4" s="4"/>
      <c r="C4" s="4"/>
      <c r="D4" s="4"/>
      <c r="E4" s="285" t="s">
        <v>0</v>
      </c>
      <c r="F4" s="285"/>
      <c r="G4" s="285"/>
      <c r="H4" s="285"/>
      <c r="I4" s="285" t="s">
        <v>262</v>
      </c>
      <c r="J4" s="285"/>
      <c r="K4" s="285"/>
      <c r="L4" s="285"/>
      <c r="M4" s="285"/>
      <c r="N4" s="285"/>
      <c r="O4" s="285"/>
      <c r="P4" s="285"/>
      <c r="Q4" s="4"/>
    </row>
    <row r="5" spans="2:17" ht="18" x14ac:dyDescent="0.25">
      <c r="B5" s="5"/>
      <c r="C5" s="6"/>
      <c r="D5" s="6"/>
      <c r="E5" s="285" t="s">
        <v>2</v>
      </c>
      <c r="F5" s="285"/>
      <c r="G5" s="285"/>
      <c r="H5" s="285"/>
      <c r="I5" s="272"/>
      <c r="J5" s="272"/>
      <c r="K5" s="272"/>
      <c r="L5" s="272"/>
      <c r="M5" s="272"/>
      <c r="N5" s="272"/>
      <c r="O5" s="272"/>
      <c r="P5" s="272"/>
      <c r="Q5" s="6"/>
    </row>
    <row r="6" spans="2:17" x14ac:dyDescent="0.25">
      <c r="B6" s="7"/>
      <c r="C6" s="7"/>
      <c r="D6" s="7"/>
      <c r="E6" s="305" t="s">
        <v>3</v>
      </c>
      <c r="F6" s="286" t="s">
        <v>4</v>
      </c>
      <c r="G6" s="249"/>
      <c r="H6" s="286" t="s">
        <v>5</v>
      </c>
      <c r="I6" s="9"/>
      <c r="J6" s="10" t="s">
        <v>6</v>
      </c>
      <c r="K6" s="11"/>
      <c r="L6" s="10"/>
      <c r="M6" s="308"/>
      <c r="N6" s="309"/>
      <c r="O6" s="241"/>
      <c r="P6" s="286" t="s">
        <v>7</v>
      </c>
      <c r="Q6" s="274" t="s">
        <v>8</v>
      </c>
    </row>
    <row r="7" spans="2:17" ht="22.5" x14ac:dyDescent="0.25">
      <c r="B7" s="277" t="s">
        <v>9</v>
      </c>
      <c r="C7" s="277" t="s">
        <v>10</v>
      </c>
      <c r="D7" s="277" t="s">
        <v>11</v>
      </c>
      <c r="E7" s="306"/>
      <c r="F7" s="287"/>
      <c r="G7" s="250" t="s">
        <v>12</v>
      </c>
      <c r="H7" s="287"/>
      <c r="I7" s="279" t="s">
        <v>13</v>
      </c>
      <c r="J7" s="277" t="s">
        <v>14</v>
      </c>
      <c r="K7" s="303" t="s">
        <v>15</v>
      </c>
      <c r="L7" s="277" t="s">
        <v>16</v>
      </c>
      <c r="M7" s="277" t="s">
        <v>17</v>
      </c>
      <c r="N7" s="277" t="s">
        <v>18</v>
      </c>
      <c r="O7" s="252" t="s">
        <v>250</v>
      </c>
      <c r="P7" s="287"/>
      <c r="Q7" s="275"/>
    </row>
    <row r="8" spans="2:17" ht="18" customHeight="1" x14ac:dyDescent="0.25">
      <c r="B8" s="278"/>
      <c r="C8" s="278"/>
      <c r="D8" s="278"/>
      <c r="E8" s="307"/>
      <c r="F8" s="288"/>
      <c r="G8" s="251"/>
      <c r="H8" s="288"/>
      <c r="I8" s="280"/>
      <c r="J8" s="278"/>
      <c r="K8" s="304"/>
      <c r="L8" s="278"/>
      <c r="M8" s="278"/>
      <c r="N8" s="278"/>
      <c r="O8" s="248"/>
      <c r="P8" s="288"/>
      <c r="Q8" s="276"/>
    </row>
    <row r="9" spans="2:17" ht="30" customHeight="1" x14ac:dyDescent="0.3">
      <c r="B9" s="14">
        <v>1000</v>
      </c>
      <c r="C9" s="14">
        <v>1100</v>
      </c>
      <c r="D9" s="14">
        <v>113</v>
      </c>
      <c r="E9" s="15" t="s">
        <v>19</v>
      </c>
      <c r="F9" s="16" t="s">
        <v>20</v>
      </c>
      <c r="G9" s="17"/>
      <c r="H9" s="17"/>
      <c r="I9" s="14">
        <v>15</v>
      </c>
      <c r="J9" s="18">
        <v>18911</v>
      </c>
      <c r="K9" s="19">
        <v>0</v>
      </c>
      <c r="L9" s="18">
        <f>J9+K9</f>
        <v>18911</v>
      </c>
      <c r="M9" s="18">
        <v>3449.58</v>
      </c>
      <c r="N9" s="20">
        <v>3449.58</v>
      </c>
      <c r="O9" s="20"/>
      <c r="P9" s="20">
        <f>L9-N9</f>
        <v>15461.42</v>
      </c>
      <c r="Q9" s="21"/>
    </row>
    <row r="10" spans="2:17" ht="30" customHeight="1" x14ac:dyDescent="0.25">
      <c r="B10" s="14">
        <v>1000</v>
      </c>
      <c r="C10" s="14">
        <v>1100</v>
      </c>
      <c r="D10" s="14">
        <v>113</v>
      </c>
      <c r="E10" s="22" t="s">
        <v>21</v>
      </c>
      <c r="F10" s="23" t="s">
        <v>22</v>
      </c>
      <c r="G10" s="24"/>
      <c r="H10" s="24"/>
      <c r="I10" s="14">
        <v>15</v>
      </c>
      <c r="J10" s="18">
        <v>5503</v>
      </c>
      <c r="K10" s="19">
        <v>0</v>
      </c>
      <c r="L10" s="18">
        <f t="shared" ref="L10:L12" si="0">J10+K10</f>
        <v>5503</v>
      </c>
      <c r="M10" s="18">
        <v>503.11</v>
      </c>
      <c r="N10" s="20">
        <v>503.11</v>
      </c>
      <c r="O10" s="20"/>
      <c r="P10" s="20">
        <f>L10-N10</f>
        <v>4999.8900000000003</v>
      </c>
      <c r="Q10" s="16"/>
    </row>
    <row r="11" spans="2:17" ht="30" customHeight="1" x14ac:dyDescent="0.25">
      <c r="B11" s="14">
        <v>1000</v>
      </c>
      <c r="C11" s="14">
        <v>1100</v>
      </c>
      <c r="D11" s="14">
        <v>113</v>
      </c>
      <c r="E11" s="15" t="s">
        <v>23</v>
      </c>
      <c r="F11" s="16" t="s">
        <v>24</v>
      </c>
      <c r="G11" s="24"/>
      <c r="H11" s="24"/>
      <c r="I11" s="14">
        <v>15</v>
      </c>
      <c r="J11" s="18">
        <v>2600</v>
      </c>
      <c r="K11" s="19">
        <v>6.1</v>
      </c>
      <c r="L11" s="18">
        <f t="shared" si="0"/>
        <v>2606.1</v>
      </c>
      <c r="M11" s="18">
        <v>0</v>
      </c>
      <c r="N11" s="20">
        <v>0</v>
      </c>
      <c r="O11" s="20"/>
      <c r="P11" s="20">
        <f>L11-N11</f>
        <v>2606.1</v>
      </c>
      <c r="Q11" s="16"/>
    </row>
    <row r="12" spans="2:17" ht="30" customHeight="1" x14ac:dyDescent="0.25">
      <c r="B12" s="14">
        <v>1000</v>
      </c>
      <c r="C12" s="14">
        <v>1100</v>
      </c>
      <c r="D12" s="14">
        <v>113</v>
      </c>
      <c r="E12" s="15" t="s">
        <v>25</v>
      </c>
      <c r="F12" s="16" t="s">
        <v>26</v>
      </c>
      <c r="G12" s="17"/>
      <c r="H12" s="17"/>
      <c r="I12" s="14">
        <v>15</v>
      </c>
      <c r="J12" s="18">
        <v>2600</v>
      </c>
      <c r="K12" s="19">
        <v>6.1</v>
      </c>
      <c r="L12" s="18">
        <f t="shared" si="0"/>
        <v>2606.1</v>
      </c>
      <c r="M12" s="18">
        <v>0</v>
      </c>
      <c r="N12" s="20">
        <v>0</v>
      </c>
      <c r="O12" s="20"/>
      <c r="P12" s="20">
        <f>L12-N12</f>
        <v>2606.1</v>
      </c>
      <c r="Q12" s="16"/>
    </row>
    <row r="13" spans="2:17" ht="30" customHeight="1" x14ac:dyDescent="0.25">
      <c r="B13" s="25"/>
      <c r="C13" s="25"/>
      <c r="D13" s="25"/>
      <c r="E13" s="26" t="s">
        <v>27</v>
      </c>
      <c r="F13" s="27"/>
      <c r="G13" s="27"/>
      <c r="H13" s="28"/>
      <c r="I13" s="29"/>
      <c r="J13" s="30">
        <f t="shared" ref="J13:N13" si="1">SUM(J9:J12)</f>
        <v>29614</v>
      </c>
      <c r="K13" s="30">
        <f t="shared" si="1"/>
        <v>12.2</v>
      </c>
      <c r="L13" s="30">
        <f>SUM(L9:L12)</f>
        <v>29626.199999999997</v>
      </c>
      <c r="M13" s="30">
        <f t="shared" si="1"/>
        <v>3952.69</v>
      </c>
      <c r="N13" s="30">
        <f t="shared" si="1"/>
        <v>3952.69</v>
      </c>
      <c r="O13" s="30"/>
      <c r="P13" s="30">
        <f>SUM(P9:P12)</f>
        <v>25673.51</v>
      </c>
      <c r="Q13" s="31"/>
    </row>
    <row r="14" spans="2:17" ht="30" customHeight="1" x14ac:dyDescent="0.25">
      <c r="B14" s="14">
        <v>1000</v>
      </c>
      <c r="C14" s="14">
        <v>1100</v>
      </c>
      <c r="D14" s="14">
        <v>113</v>
      </c>
      <c r="E14" s="32" t="s">
        <v>258</v>
      </c>
      <c r="F14" s="23" t="s">
        <v>29</v>
      </c>
      <c r="G14" s="17"/>
      <c r="H14" s="17"/>
      <c r="I14" s="14">
        <v>15</v>
      </c>
      <c r="J14" s="20">
        <v>5224</v>
      </c>
      <c r="K14" s="33">
        <v>0</v>
      </c>
      <c r="L14" s="18">
        <v>5224</v>
      </c>
      <c r="M14" s="20">
        <v>458.22</v>
      </c>
      <c r="N14" s="34">
        <v>458.22</v>
      </c>
      <c r="O14" s="34"/>
      <c r="P14" s="20">
        <f>L14-N14-O14</f>
        <v>4765.78</v>
      </c>
      <c r="Q14" s="35"/>
    </row>
    <row r="15" spans="2:17" ht="30" customHeight="1" x14ac:dyDescent="0.25">
      <c r="B15" s="25"/>
      <c r="C15" s="25"/>
      <c r="D15" s="25"/>
      <c r="E15" s="26" t="s">
        <v>30</v>
      </c>
      <c r="F15" s="36"/>
      <c r="G15" s="36"/>
      <c r="H15" s="37"/>
      <c r="I15" s="29"/>
      <c r="J15" s="30">
        <f>SUM(J14)</f>
        <v>5224</v>
      </c>
      <c r="K15" s="30">
        <v>0</v>
      </c>
      <c r="L15" s="30">
        <f>SUM(L14)</f>
        <v>5224</v>
      </c>
      <c r="M15" s="30">
        <f>SUM(M14)</f>
        <v>458.22</v>
      </c>
      <c r="N15" s="30">
        <f>SUM(N14)</f>
        <v>458.22</v>
      </c>
      <c r="O15" s="30"/>
      <c r="P15" s="30">
        <f>SUM(P14)</f>
        <v>4765.78</v>
      </c>
      <c r="Q15" s="38"/>
    </row>
    <row r="16" spans="2:17" ht="30" customHeight="1" x14ac:dyDescent="0.25">
      <c r="B16" s="14">
        <v>1000</v>
      </c>
      <c r="C16" s="14">
        <v>1100</v>
      </c>
      <c r="D16" s="14">
        <v>113</v>
      </c>
      <c r="E16" s="32" t="s">
        <v>31</v>
      </c>
      <c r="F16" s="39" t="s">
        <v>32</v>
      </c>
      <c r="G16" s="17"/>
      <c r="H16" s="17"/>
      <c r="I16" s="14">
        <v>15</v>
      </c>
      <c r="J16" s="20">
        <v>7997.5</v>
      </c>
      <c r="K16" s="33">
        <v>0</v>
      </c>
      <c r="L16" s="18">
        <f>J16+K16</f>
        <v>7997.5</v>
      </c>
      <c r="M16" s="20">
        <v>997.35</v>
      </c>
      <c r="N16" s="34">
        <v>997.35</v>
      </c>
      <c r="O16" s="34"/>
      <c r="P16" s="20">
        <f>L16-N16</f>
        <v>7000.15</v>
      </c>
      <c r="Q16" s="40"/>
    </row>
    <row r="17" spans="2:17" ht="30" customHeight="1" x14ac:dyDescent="0.25">
      <c r="B17" s="25"/>
      <c r="C17" s="25"/>
      <c r="D17" s="25"/>
      <c r="E17" s="26" t="s">
        <v>33</v>
      </c>
      <c r="F17" s="36"/>
      <c r="G17" s="36"/>
      <c r="H17" s="37"/>
      <c r="I17" s="29"/>
      <c r="J17" s="30">
        <f>SUM(J16)</f>
        <v>7997.5</v>
      </c>
      <c r="K17" s="30">
        <f>SUM(K14:K16)</f>
        <v>0</v>
      </c>
      <c r="L17" s="30">
        <f>SUM(L16)</f>
        <v>7997.5</v>
      </c>
      <c r="M17" s="30">
        <f>SUM(M16)</f>
        <v>997.35</v>
      </c>
      <c r="N17" s="30">
        <f>SUM(N16)</f>
        <v>997.35</v>
      </c>
      <c r="O17" s="30"/>
      <c r="P17" s="30">
        <f>SUM(P16)</f>
        <v>7000.15</v>
      </c>
      <c r="Q17" s="38"/>
    </row>
    <row r="18" spans="2:17" ht="30" customHeight="1" x14ac:dyDescent="0.25">
      <c r="B18" s="14">
        <v>1000</v>
      </c>
      <c r="C18" s="14">
        <v>1100</v>
      </c>
      <c r="D18" s="14">
        <v>113</v>
      </c>
      <c r="E18" s="32" t="s">
        <v>34</v>
      </c>
      <c r="F18" s="39" t="s">
        <v>35</v>
      </c>
      <c r="G18" s="24"/>
      <c r="H18" s="24"/>
      <c r="I18" s="14">
        <v>15</v>
      </c>
      <c r="J18" s="20">
        <v>5866</v>
      </c>
      <c r="K18" s="33">
        <v>0</v>
      </c>
      <c r="L18" s="18">
        <f>J18+K18</f>
        <v>5866</v>
      </c>
      <c r="M18" s="20">
        <v>567.27</v>
      </c>
      <c r="N18" s="20">
        <v>567.27</v>
      </c>
      <c r="O18" s="20"/>
      <c r="P18" s="20">
        <f>L18-N18</f>
        <v>5298.73</v>
      </c>
      <c r="Q18" s="41"/>
    </row>
    <row r="19" spans="2:17" ht="30" customHeight="1" x14ac:dyDescent="0.3">
      <c r="B19" s="14">
        <v>1000</v>
      </c>
      <c r="C19" s="14">
        <v>1100</v>
      </c>
      <c r="D19" s="14">
        <v>113</v>
      </c>
      <c r="E19" s="42" t="s">
        <v>36</v>
      </c>
      <c r="F19" s="23" t="s">
        <v>37</v>
      </c>
      <c r="G19" s="43"/>
      <c r="H19" s="44"/>
      <c r="I19" s="14">
        <v>15</v>
      </c>
      <c r="J19" s="20">
        <v>4659</v>
      </c>
      <c r="K19" s="33">
        <v>0</v>
      </c>
      <c r="L19" s="18">
        <f>J19+K19</f>
        <v>4659</v>
      </c>
      <c r="M19" s="20">
        <v>371.93</v>
      </c>
      <c r="N19" s="20">
        <v>371.93</v>
      </c>
      <c r="O19" s="20"/>
      <c r="P19" s="20">
        <f>L19-N19</f>
        <v>4287.07</v>
      </c>
      <c r="Q19" s="45"/>
    </row>
    <row r="20" spans="2:17" ht="30" customHeight="1" x14ac:dyDescent="0.25">
      <c r="B20" s="25"/>
      <c r="C20" s="25"/>
      <c r="D20" s="25"/>
      <c r="E20" s="26" t="s">
        <v>38</v>
      </c>
      <c r="F20" s="36"/>
      <c r="G20" s="36"/>
      <c r="H20" s="37"/>
      <c r="I20" s="25"/>
      <c r="J20" s="30">
        <f>SUM(J18:J19)</f>
        <v>10525</v>
      </c>
      <c r="K20" s="30">
        <v>0</v>
      </c>
      <c r="L20" s="30">
        <f>SUM(L18:L19)</f>
        <v>10525</v>
      </c>
      <c r="M20" s="30">
        <f>SUM(M18:M19)</f>
        <v>939.2</v>
      </c>
      <c r="N20" s="30">
        <f>SUM(N18:N19)</f>
        <v>939.2</v>
      </c>
      <c r="O20" s="30"/>
      <c r="P20" s="30">
        <f>SUM(P18:P19)</f>
        <v>9585.7999999999993</v>
      </c>
      <c r="Q20" s="38"/>
    </row>
    <row r="21" spans="2:17" ht="30" customHeight="1" x14ac:dyDescent="0.25">
      <c r="B21" s="14">
        <v>1000</v>
      </c>
      <c r="C21" s="14">
        <v>1100</v>
      </c>
      <c r="D21" s="14">
        <v>113</v>
      </c>
      <c r="E21" s="32" t="s">
        <v>39</v>
      </c>
      <c r="F21" s="23" t="s">
        <v>40</v>
      </c>
      <c r="G21" s="17"/>
      <c r="H21" s="17"/>
      <c r="I21" s="14">
        <v>15</v>
      </c>
      <c r="J21" s="20">
        <v>5224</v>
      </c>
      <c r="K21" s="33">
        <v>0</v>
      </c>
      <c r="L21" s="18">
        <v>5224</v>
      </c>
      <c r="M21" s="20">
        <v>458.22</v>
      </c>
      <c r="N21" s="34">
        <v>458.22</v>
      </c>
      <c r="O21" s="34"/>
      <c r="P21" s="20">
        <f>L21-N21</f>
        <v>4765.78</v>
      </c>
      <c r="Q21" s="41"/>
    </row>
    <row r="22" spans="2:17" ht="30" customHeight="1" x14ac:dyDescent="0.25">
      <c r="B22" s="26"/>
      <c r="C22" s="26"/>
      <c r="D22" s="26"/>
      <c r="E22" s="26" t="s">
        <v>41</v>
      </c>
      <c r="F22" s="27"/>
      <c r="G22" s="27"/>
      <c r="H22" s="28"/>
      <c r="I22" s="29"/>
      <c r="J22" s="30">
        <f>SUM(J21)</f>
        <v>5224</v>
      </c>
      <c r="K22" s="30">
        <v>0</v>
      </c>
      <c r="L22" s="30">
        <f>SUM(L21)</f>
        <v>5224</v>
      </c>
      <c r="M22" s="30">
        <f>SUM(M21)</f>
        <v>458.22</v>
      </c>
      <c r="N22" s="30">
        <f>SUM(N21)</f>
        <v>458.22</v>
      </c>
      <c r="O22" s="30"/>
      <c r="P22" s="30">
        <f>SUM(P21)</f>
        <v>4765.78</v>
      </c>
      <c r="Q22" s="31"/>
    </row>
    <row r="23" spans="2:17" ht="30" customHeight="1" x14ac:dyDescent="0.25">
      <c r="B23" s="14">
        <v>1000</v>
      </c>
      <c r="C23" s="14">
        <v>1100</v>
      </c>
      <c r="D23" s="14">
        <v>113</v>
      </c>
      <c r="E23" s="15"/>
      <c r="F23" s="16" t="s">
        <v>43</v>
      </c>
      <c r="G23" s="17"/>
      <c r="H23" s="17"/>
      <c r="I23" s="14"/>
      <c r="J23" s="18"/>
      <c r="K23" s="19"/>
      <c r="L23" s="18"/>
      <c r="M23" s="18">
        <v>0</v>
      </c>
      <c r="N23" s="20">
        <v>0</v>
      </c>
      <c r="O23" s="20"/>
      <c r="P23" s="20">
        <f>L23-N23</f>
        <v>0</v>
      </c>
      <c r="Q23" s="41"/>
    </row>
    <row r="24" spans="2:17" ht="30" customHeight="1" x14ac:dyDescent="0.25">
      <c r="B24" s="14">
        <v>1000</v>
      </c>
      <c r="C24" s="14">
        <v>1100</v>
      </c>
      <c r="D24" s="14">
        <v>113</v>
      </c>
      <c r="E24" s="15" t="s">
        <v>44</v>
      </c>
      <c r="F24" s="16" t="s">
        <v>45</v>
      </c>
      <c r="G24" s="24"/>
      <c r="H24" s="24"/>
      <c r="I24" s="14">
        <v>15</v>
      </c>
      <c r="J24" s="18">
        <v>6750</v>
      </c>
      <c r="K24" s="19">
        <v>0</v>
      </c>
      <c r="L24" s="18">
        <f>J24+K24</f>
        <v>6750</v>
      </c>
      <c r="M24" s="18">
        <v>730.77</v>
      </c>
      <c r="N24" s="20">
        <v>730.77</v>
      </c>
      <c r="O24" s="20"/>
      <c r="P24" s="20">
        <f>L24-N24</f>
        <v>6019.23</v>
      </c>
      <c r="Q24" s="41"/>
    </row>
    <row r="25" spans="2:17" ht="30" customHeight="1" x14ac:dyDescent="0.25">
      <c r="B25" s="26"/>
      <c r="C25" s="26"/>
      <c r="D25" s="26"/>
      <c r="E25" s="26" t="s">
        <v>46</v>
      </c>
      <c r="F25" s="27"/>
      <c r="G25" s="27"/>
      <c r="H25" s="28"/>
      <c r="I25" s="29"/>
      <c r="J25" s="30">
        <f>SUM(J23:J24)</f>
        <v>6750</v>
      </c>
      <c r="K25" s="30">
        <f>SUM(K18:K24)</f>
        <v>0</v>
      </c>
      <c r="L25" s="30">
        <f>SUM(L23:L24)</f>
        <v>6750</v>
      </c>
      <c r="M25" s="30">
        <f>SUM(M23:M24)</f>
        <v>730.77</v>
      </c>
      <c r="N25" s="30">
        <f>SUM(N23:N24)</f>
        <v>730.77</v>
      </c>
      <c r="O25" s="30"/>
      <c r="P25" s="30">
        <f>SUM(P23:P24)</f>
        <v>6019.23</v>
      </c>
      <c r="Q25" s="31"/>
    </row>
    <row r="26" spans="2:17" x14ac:dyDescent="0.25">
      <c r="B26" s="46"/>
      <c r="C26" s="46"/>
      <c r="D26" s="46"/>
      <c r="E26" s="47"/>
      <c r="F26" s="48"/>
      <c r="G26" s="48"/>
      <c r="H26" s="49"/>
      <c r="I26" s="50"/>
      <c r="J26" s="50"/>
      <c r="K26" s="51"/>
      <c r="L26" s="50"/>
      <c r="M26" s="50"/>
      <c r="N26" s="50"/>
      <c r="O26" s="50"/>
      <c r="P26" s="50"/>
      <c r="Q26" s="52"/>
    </row>
    <row r="27" spans="2:17" ht="18" x14ac:dyDescent="0.25">
      <c r="B27" s="46"/>
      <c r="C27" s="46"/>
      <c r="D27" s="46"/>
      <c r="E27" s="285" t="s">
        <v>0</v>
      </c>
      <c r="F27" s="285"/>
      <c r="G27" s="285"/>
      <c r="H27" s="285"/>
      <c r="I27" s="50"/>
      <c r="J27" s="50"/>
      <c r="K27" s="51"/>
      <c r="L27" s="50"/>
      <c r="M27" s="50"/>
      <c r="N27" s="50"/>
      <c r="O27" s="50"/>
      <c r="P27" s="50"/>
      <c r="Q27" s="52"/>
    </row>
    <row r="28" spans="2:17" ht="18" x14ac:dyDescent="0.25">
      <c r="B28" s="4"/>
      <c r="C28" s="2"/>
      <c r="D28" s="2"/>
      <c r="E28" s="285" t="s">
        <v>2</v>
      </c>
      <c r="F28" s="285"/>
      <c r="G28" s="285"/>
      <c r="H28" s="285"/>
      <c r="I28" s="285" t="s">
        <v>262</v>
      </c>
      <c r="J28" s="285"/>
      <c r="K28" s="285"/>
      <c r="L28" s="285"/>
      <c r="M28" s="285"/>
      <c r="N28" s="285"/>
      <c r="O28" s="285"/>
      <c r="P28" s="285"/>
      <c r="Q28" s="2"/>
    </row>
    <row r="29" spans="2:17" ht="18" x14ac:dyDescent="0.25">
      <c r="B29" s="5"/>
      <c r="C29" s="2"/>
      <c r="D29" s="2"/>
      <c r="E29" s="294"/>
      <c r="F29" s="294"/>
      <c r="G29" s="294"/>
      <c r="H29" s="294"/>
      <c r="I29" s="53"/>
      <c r="J29" s="53"/>
      <c r="K29" s="54"/>
      <c r="L29" s="53"/>
      <c r="M29" s="53"/>
      <c r="N29" s="53"/>
      <c r="O29" s="53"/>
      <c r="P29" s="53"/>
      <c r="Q29" s="2"/>
    </row>
    <row r="30" spans="2:17" x14ac:dyDescent="0.25">
      <c r="B30" s="277" t="s">
        <v>9</v>
      </c>
      <c r="C30" s="277" t="s">
        <v>10</v>
      </c>
      <c r="D30" s="297" t="s">
        <v>11</v>
      </c>
      <c r="E30" s="274" t="s">
        <v>3</v>
      </c>
      <c r="F30" s="286" t="s">
        <v>47</v>
      </c>
      <c r="G30" s="286" t="s">
        <v>12</v>
      </c>
      <c r="H30" s="286" t="s">
        <v>5</v>
      </c>
      <c r="I30" s="301" t="s">
        <v>13</v>
      </c>
      <c r="J30" s="277" t="s">
        <v>14</v>
      </c>
      <c r="K30" s="303" t="s">
        <v>48</v>
      </c>
      <c r="L30" s="274" t="s">
        <v>49</v>
      </c>
      <c r="M30" s="277" t="s">
        <v>17</v>
      </c>
      <c r="N30" s="297" t="s">
        <v>18</v>
      </c>
      <c r="O30" s="253"/>
      <c r="P30" s="299" t="s">
        <v>7</v>
      </c>
      <c r="Q30" s="300" t="s">
        <v>8</v>
      </c>
    </row>
    <row r="31" spans="2:17" x14ac:dyDescent="0.25">
      <c r="B31" s="278"/>
      <c r="C31" s="278"/>
      <c r="D31" s="298"/>
      <c r="E31" s="276"/>
      <c r="F31" s="288"/>
      <c r="G31" s="288"/>
      <c r="H31" s="288"/>
      <c r="I31" s="302"/>
      <c r="J31" s="278"/>
      <c r="K31" s="304"/>
      <c r="L31" s="276"/>
      <c r="M31" s="278"/>
      <c r="N31" s="298"/>
      <c r="O31" s="254"/>
      <c r="P31" s="299"/>
      <c r="Q31" s="300"/>
    </row>
    <row r="32" spans="2:17" ht="30" customHeight="1" x14ac:dyDescent="0.25">
      <c r="B32" s="55">
        <v>1000</v>
      </c>
      <c r="C32" s="55">
        <v>1100</v>
      </c>
      <c r="D32" s="55">
        <v>113</v>
      </c>
      <c r="E32" s="56" t="s">
        <v>50</v>
      </c>
      <c r="F32" s="57" t="s">
        <v>51</v>
      </c>
      <c r="G32" s="17"/>
      <c r="H32" s="17"/>
      <c r="I32" s="55">
        <v>15</v>
      </c>
      <c r="J32" s="20">
        <v>8500</v>
      </c>
      <c r="K32" s="33">
        <v>0</v>
      </c>
      <c r="L32" s="18">
        <f>J32+K32</f>
        <v>8500</v>
      </c>
      <c r="M32" s="20">
        <v>1104.73</v>
      </c>
      <c r="N32" s="34">
        <v>1104.73</v>
      </c>
      <c r="O32" s="34"/>
      <c r="P32" s="20">
        <f>L32-N32</f>
        <v>7395.27</v>
      </c>
      <c r="Q32" s="58"/>
    </row>
    <row r="33" spans="2:17" ht="30" customHeight="1" x14ac:dyDescent="0.25">
      <c r="B33" s="14">
        <v>1000</v>
      </c>
      <c r="C33" s="14">
        <v>1100</v>
      </c>
      <c r="D33" s="14">
        <v>113</v>
      </c>
      <c r="E33" s="59" t="s">
        <v>52</v>
      </c>
      <c r="F33" s="16" t="s">
        <v>53</v>
      </c>
      <c r="G33" s="60"/>
      <c r="H33" s="61"/>
      <c r="I33" s="14">
        <v>15</v>
      </c>
      <c r="J33" s="18">
        <v>2600</v>
      </c>
      <c r="K33" s="62">
        <v>6.1</v>
      </c>
      <c r="L33" s="18">
        <f>J33+K33</f>
        <v>2606.1</v>
      </c>
      <c r="M33" s="18"/>
      <c r="N33" s="18"/>
      <c r="O33" s="18"/>
      <c r="P33" s="20">
        <f>L33-N33</f>
        <v>2606.1</v>
      </c>
      <c r="Q33" s="41"/>
    </row>
    <row r="34" spans="2:17" ht="30" customHeight="1" x14ac:dyDescent="0.25">
      <c r="B34" s="26"/>
      <c r="C34" s="26"/>
      <c r="D34" s="26"/>
      <c r="E34" s="26" t="s">
        <v>54</v>
      </c>
      <c r="F34" s="27"/>
      <c r="G34" s="27"/>
      <c r="H34" s="28"/>
      <c r="I34" s="29"/>
      <c r="J34" s="30">
        <f t="shared" ref="J34:N34" si="2">SUM(J32:J33)</f>
        <v>11100</v>
      </c>
      <c r="K34" s="30">
        <f t="shared" si="2"/>
        <v>6.1</v>
      </c>
      <c r="L34" s="30">
        <f t="shared" si="2"/>
        <v>11106.1</v>
      </c>
      <c r="M34" s="30">
        <f t="shared" si="2"/>
        <v>1104.73</v>
      </c>
      <c r="N34" s="30">
        <f t="shared" si="2"/>
        <v>1104.73</v>
      </c>
      <c r="O34" s="30"/>
      <c r="P34" s="30">
        <f>SUM(P32:P33)</f>
        <v>10001.370000000001</v>
      </c>
      <c r="Q34" s="31"/>
    </row>
    <row r="35" spans="2:17" ht="30" customHeight="1" x14ac:dyDescent="0.25">
      <c r="B35" s="176">
        <v>1000</v>
      </c>
      <c r="C35" s="226">
        <v>1100</v>
      </c>
      <c r="D35" s="226">
        <v>113</v>
      </c>
      <c r="E35" s="65" t="s">
        <v>55</v>
      </c>
      <c r="F35" s="64" t="s">
        <v>56</v>
      </c>
      <c r="G35" s="17"/>
      <c r="H35" s="17"/>
      <c r="I35" s="14">
        <v>15</v>
      </c>
      <c r="J35" s="18">
        <v>6252</v>
      </c>
      <c r="K35" s="62">
        <v>0</v>
      </c>
      <c r="L35" s="18">
        <f>J35+K35</f>
        <v>6252</v>
      </c>
      <c r="M35" s="18">
        <v>636.48</v>
      </c>
      <c r="N35" s="18">
        <v>636.48</v>
      </c>
      <c r="O35" s="18"/>
      <c r="P35" s="18">
        <f>L35-N35</f>
        <v>5615.52</v>
      </c>
      <c r="Q35" s="255"/>
    </row>
    <row r="36" spans="2:17" ht="30" customHeight="1" x14ac:dyDescent="0.25">
      <c r="B36" s="176">
        <v>1000</v>
      </c>
      <c r="C36" s="226">
        <v>1100</v>
      </c>
      <c r="D36" s="226">
        <v>113</v>
      </c>
      <c r="E36" s="67" t="s">
        <v>57</v>
      </c>
      <c r="F36" s="64" t="s">
        <v>58</v>
      </c>
      <c r="G36" s="68"/>
      <c r="H36" s="64"/>
      <c r="I36" s="14">
        <v>15</v>
      </c>
      <c r="J36" s="18">
        <v>2750</v>
      </c>
      <c r="K36" s="69"/>
      <c r="L36" s="18">
        <f>J36+K36</f>
        <v>2750</v>
      </c>
      <c r="M36" s="20">
        <v>18.71</v>
      </c>
      <c r="N36" s="20">
        <v>18.71</v>
      </c>
      <c r="O36" s="20"/>
      <c r="P36" s="18">
        <f>L36-N36</f>
        <v>2731.29</v>
      </c>
      <c r="Q36" s="255"/>
    </row>
    <row r="37" spans="2:17" ht="30" customHeight="1" x14ac:dyDescent="0.25">
      <c r="B37" s="70"/>
      <c r="C37" s="70"/>
      <c r="D37" s="70"/>
      <c r="E37" s="26" t="s">
        <v>59</v>
      </c>
      <c r="F37" s="27"/>
      <c r="G37" s="27"/>
      <c r="H37" s="28"/>
      <c r="I37" s="71"/>
      <c r="J37" s="30">
        <f t="shared" ref="J37:N37" si="3">SUM(J35:J36)</f>
        <v>9002</v>
      </c>
      <c r="K37" s="30">
        <f t="shared" si="3"/>
        <v>0</v>
      </c>
      <c r="L37" s="30">
        <f t="shared" si="3"/>
        <v>9002</v>
      </c>
      <c r="M37" s="30">
        <f t="shared" si="3"/>
        <v>655.19000000000005</v>
      </c>
      <c r="N37" s="30">
        <f t="shared" si="3"/>
        <v>655.19000000000005</v>
      </c>
      <c r="O37" s="30"/>
      <c r="P37" s="30">
        <f>SUM(P35:P36)</f>
        <v>8346.8100000000013</v>
      </c>
      <c r="Q37" s="31"/>
    </row>
    <row r="38" spans="2:17" ht="30" customHeight="1" x14ac:dyDescent="0.25">
      <c r="B38" s="72">
        <v>1000</v>
      </c>
      <c r="C38" s="72">
        <v>1100</v>
      </c>
      <c r="D38" s="72">
        <v>113</v>
      </c>
      <c r="E38" s="15" t="s">
        <v>60</v>
      </c>
      <c r="F38" s="73" t="s">
        <v>61</v>
      </c>
      <c r="G38" s="17"/>
      <c r="H38" s="17"/>
      <c r="I38" s="72">
        <v>15</v>
      </c>
      <c r="J38" s="20">
        <v>5866</v>
      </c>
      <c r="K38" s="33">
        <v>0</v>
      </c>
      <c r="L38" s="20">
        <f>J38+K38</f>
        <v>5866</v>
      </c>
      <c r="M38" s="20">
        <v>567.27</v>
      </c>
      <c r="N38" s="20">
        <v>567.27</v>
      </c>
      <c r="O38" s="20"/>
      <c r="P38" s="20">
        <f>L38-N38</f>
        <v>5298.73</v>
      </c>
      <c r="Q38" s="74"/>
    </row>
    <row r="39" spans="2:17" ht="30" customHeight="1" x14ac:dyDescent="0.25">
      <c r="B39" s="14">
        <v>1000</v>
      </c>
      <c r="C39" s="14">
        <v>1100</v>
      </c>
      <c r="D39" s="14">
        <v>113</v>
      </c>
      <c r="E39" s="15" t="s">
        <v>62</v>
      </c>
      <c r="F39" s="16" t="s">
        <v>63</v>
      </c>
      <c r="G39" s="17"/>
      <c r="H39" s="17"/>
      <c r="I39" s="14">
        <v>15</v>
      </c>
      <c r="J39" s="20">
        <v>4509.7</v>
      </c>
      <c r="K39" s="33">
        <v>0</v>
      </c>
      <c r="L39" s="20">
        <f t="shared" ref="L39:L40" si="4">J39+K39</f>
        <v>4509.7</v>
      </c>
      <c r="M39" s="20">
        <v>355.67</v>
      </c>
      <c r="N39" s="20">
        <v>355.67</v>
      </c>
      <c r="O39" s="20"/>
      <c r="P39" s="20">
        <f>L39-N39</f>
        <v>4154.03</v>
      </c>
      <c r="Q39" s="41"/>
    </row>
    <row r="40" spans="2:17" ht="30" customHeight="1" x14ac:dyDescent="0.25">
      <c r="B40" s="14">
        <v>1000</v>
      </c>
      <c r="C40" s="14">
        <v>1100</v>
      </c>
      <c r="D40" s="14">
        <v>113</v>
      </c>
      <c r="E40" s="15" t="s">
        <v>64</v>
      </c>
      <c r="F40" s="16" t="s">
        <v>65</v>
      </c>
      <c r="G40" s="17"/>
      <c r="H40" s="17"/>
      <c r="I40" s="14">
        <v>14</v>
      </c>
      <c r="J40" s="20">
        <v>2426.66</v>
      </c>
      <c r="K40" s="19">
        <v>5.69</v>
      </c>
      <c r="L40" s="20">
        <f t="shared" si="4"/>
        <v>2432.35</v>
      </c>
      <c r="M40" s="18">
        <v>0</v>
      </c>
      <c r="N40" s="20">
        <v>0</v>
      </c>
      <c r="O40" s="20"/>
      <c r="P40" s="20">
        <f>L40-N40</f>
        <v>2432.35</v>
      </c>
      <c r="Q40" s="255"/>
    </row>
    <row r="41" spans="2:17" ht="30" customHeight="1" x14ac:dyDescent="0.25">
      <c r="B41" s="70"/>
      <c r="C41" s="70"/>
      <c r="D41" s="70"/>
      <c r="E41" s="26" t="s">
        <v>66</v>
      </c>
      <c r="F41" s="27"/>
      <c r="G41" s="27"/>
      <c r="H41" s="28"/>
      <c r="I41" s="71"/>
      <c r="J41" s="30">
        <f t="shared" ref="J41:N41" si="5">SUM(J38:J40)</f>
        <v>12802.36</v>
      </c>
      <c r="K41" s="30">
        <f t="shared" si="5"/>
        <v>5.69</v>
      </c>
      <c r="L41" s="30">
        <f t="shared" si="5"/>
        <v>12808.050000000001</v>
      </c>
      <c r="M41" s="30">
        <f t="shared" si="5"/>
        <v>922.94</v>
      </c>
      <c r="N41" s="30">
        <f t="shared" si="5"/>
        <v>922.94</v>
      </c>
      <c r="O41" s="30"/>
      <c r="P41" s="30">
        <f>SUM(P38:P40)</f>
        <v>11885.109999999999</v>
      </c>
      <c r="Q41" s="31"/>
    </row>
    <row r="42" spans="2:17" ht="30" customHeight="1" x14ac:dyDescent="0.25">
      <c r="B42" s="14">
        <v>1000</v>
      </c>
      <c r="C42" s="14">
        <v>1100</v>
      </c>
      <c r="D42" s="14">
        <v>113</v>
      </c>
      <c r="E42" s="32" t="s">
        <v>67</v>
      </c>
      <c r="F42" s="39" t="s">
        <v>68</v>
      </c>
      <c r="G42" s="17"/>
      <c r="H42" s="17"/>
      <c r="I42" s="14">
        <v>15</v>
      </c>
      <c r="J42" s="18">
        <v>8789</v>
      </c>
      <c r="K42" s="62">
        <v>0</v>
      </c>
      <c r="L42" s="18">
        <f>J42+K42</f>
        <v>8789</v>
      </c>
      <c r="M42" s="18">
        <v>1166.49</v>
      </c>
      <c r="N42" s="75">
        <v>1166.49</v>
      </c>
      <c r="O42" s="75"/>
      <c r="P42" s="18">
        <f>L42-N42</f>
        <v>7622.51</v>
      </c>
      <c r="Q42" s="251"/>
    </row>
    <row r="43" spans="2:17" ht="30" customHeight="1" x14ac:dyDescent="0.25">
      <c r="B43" s="14">
        <v>1000</v>
      </c>
      <c r="C43" s="14">
        <v>1100</v>
      </c>
      <c r="D43" s="14">
        <v>113</v>
      </c>
      <c r="E43" s="76" t="s">
        <v>69</v>
      </c>
      <c r="F43" s="39" t="s">
        <v>70</v>
      </c>
      <c r="G43" s="77"/>
      <c r="H43" s="78"/>
      <c r="I43" s="14">
        <v>15</v>
      </c>
      <c r="J43" s="18">
        <v>7048</v>
      </c>
      <c r="K43" s="62">
        <v>0</v>
      </c>
      <c r="L43" s="18">
        <f>J43+K43</f>
        <v>7048</v>
      </c>
      <c r="M43" s="18">
        <v>794.45</v>
      </c>
      <c r="N43" s="75">
        <v>794.45</v>
      </c>
      <c r="O43" s="75"/>
      <c r="P43" s="18">
        <f>L43-N43</f>
        <v>6253.55</v>
      </c>
      <c r="Q43" s="79"/>
    </row>
    <row r="44" spans="2:17" ht="30" customHeight="1" x14ac:dyDescent="0.25">
      <c r="B44" s="14">
        <v>1000</v>
      </c>
      <c r="C44" s="14">
        <v>1100</v>
      </c>
      <c r="D44" s="14">
        <v>113</v>
      </c>
      <c r="E44" s="32" t="s">
        <v>71</v>
      </c>
      <c r="F44" s="39" t="s">
        <v>72</v>
      </c>
      <c r="G44" s="17"/>
      <c r="H44" s="17"/>
      <c r="I44" s="14">
        <v>15</v>
      </c>
      <c r="J44" s="20">
        <v>2600</v>
      </c>
      <c r="K44" s="19">
        <v>6.1</v>
      </c>
      <c r="L44" s="18">
        <f>J44+K44</f>
        <v>2606.1</v>
      </c>
      <c r="M44" s="18">
        <v>0</v>
      </c>
      <c r="N44" s="20">
        <v>0</v>
      </c>
      <c r="O44" s="20"/>
      <c r="P44" s="18">
        <f>L44-N44</f>
        <v>2606.1</v>
      </c>
      <c r="Q44" s="251"/>
    </row>
    <row r="45" spans="2:17" ht="30" customHeight="1" x14ac:dyDescent="0.25">
      <c r="B45" s="25"/>
      <c r="C45" s="25"/>
      <c r="D45" s="25"/>
      <c r="E45" s="80" t="s">
        <v>73</v>
      </c>
      <c r="F45" s="81"/>
      <c r="G45" s="81"/>
      <c r="H45" s="37"/>
      <c r="I45" s="25"/>
      <c r="J45" s="30">
        <f t="shared" ref="J45:N45" si="6">SUM(J42:J44)</f>
        <v>18437</v>
      </c>
      <c r="K45" s="30">
        <f t="shared" si="6"/>
        <v>6.1</v>
      </c>
      <c r="L45" s="30">
        <f t="shared" si="6"/>
        <v>18443.099999999999</v>
      </c>
      <c r="M45" s="30">
        <f t="shared" si="6"/>
        <v>1960.94</v>
      </c>
      <c r="N45" s="30">
        <f t="shared" si="6"/>
        <v>1960.94</v>
      </c>
      <c r="O45" s="30"/>
      <c r="P45" s="30">
        <f>SUM(P42:P44)</f>
        <v>16482.16</v>
      </c>
      <c r="Q45" s="81"/>
    </row>
    <row r="46" spans="2:17" x14ac:dyDescent="0.25">
      <c r="B46" s="46"/>
      <c r="C46" s="46"/>
      <c r="D46" s="46"/>
      <c r="E46" s="47"/>
      <c r="F46" s="48"/>
      <c r="G46" s="48"/>
      <c r="H46" s="49"/>
      <c r="I46" s="50"/>
      <c r="J46" s="50"/>
      <c r="K46" s="51"/>
      <c r="L46" s="50"/>
      <c r="M46" s="50"/>
      <c r="N46" s="50"/>
      <c r="O46" s="50"/>
      <c r="P46" s="50"/>
      <c r="Q46" s="52"/>
    </row>
    <row r="47" spans="2:17" ht="18" x14ac:dyDescent="0.25">
      <c r="B47" s="46"/>
      <c r="C47" s="46"/>
      <c r="D47" s="46"/>
      <c r="E47" s="285" t="s">
        <v>0</v>
      </c>
      <c r="F47" s="285"/>
      <c r="G47" s="285"/>
      <c r="H47" s="285"/>
      <c r="I47" s="50"/>
      <c r="J47" s="50"/>
      <c r="K47" s="51"/>
      <c r="L47" s="50"/>
      <c r="M47" s="50"/>
      <c r="N47" s="50"/>
      <c r="O47" s="50"/>
      <c r="P47" s="50"/>
      <c r="Q47" s="52"/>
    </row>
    <row r="48" spans="2:17" ht="18" x14ac:dyDescent="0.25">
      <c r="B48" s="4"/>
      <c r="C48" s="2"/>
      <c r="D48" s="2"/>
      <c r="E48" s="285" t="s">
        <v>2</v>
      </c>
      <c r="F48" s="285"/>
      <c r="G48" s="285"/>
      <c r="H48" s="285"/>
      <c r="I48" s="285" t="s">
        <v>262</v>
      </c>
      <c r="J48" s="285"/>
      <c r="K48" s="285"/>
      <c r="L48" s="285"/>
      <c r="M48" s="285"/>
      <c r="N48" s="285"/>
      <c r="O48" s="285"/>
      <c r="P48" s="285"/>
      <c r="Q48" s="2"/>
    </row>
    <row r="49" spans="2:17" ht="18" x14ac:dyDescent="0.25">
      <c r="B49" s="5"/>
      <c r="C49" s="2"/>
      <c r="D49" s="2"/>
      <c r="E49" s="285"/>
      <c r="F49" s="285"/>
      <c r="G49" s="285"/>
      <c r="H49" s="285"/>
      <c r="I49" s="53"/>
      <c r="J49" s="53"/>
      <c r="K49" s="54"/>
      <c r="L49" s="53"/>
      <c r="M49" s="53"/>
      <c r="N49" s="53"/>
      <c r="O49" s="53"/>
      <c r="P49" s="53"/>
      <c r="Q49" s="2"/>
    </row>
    <row r="50" spans="2:17" x14ac:dyDescent="0.25">
      <c r="B50" s="277" t="s">
        <v>9</v>
      </c>
      <c r="C50" s="277" t="s">
        <v>10</v>
      </c>
      <c r="D50" s="277" t="s">
        <v>11</v>
      </c>
      <c r="E50" s="274" t="s">
        <v>3</v>
      </c>
      <c r="F50" s="286" t="s">
        <v>47</v>
      </c>
      <c r="G50" s="249"/>
      <c r="H50" s="286" t="s">
        <v>5</v>
      </c>
      <c r="I50" s="279" t="s">
        <v>13</v>
      </c>
      <c r="J50" s="82" t="s">
        <v>74</v>
      </c>
      <c r="K50" s="83"/>
      <c r="L50" s="84"/>
      <c r="M50" s="290"/>
      <c r="N50" s="291"/>
      <c r="O50" s="242"/>
      <c r="P50" s="286" t="s">
        <v>7</v>
      </c>
      <c r="Q50" s="274" t="s">
        <v>8</v>
      </c>
    </row>
    <row r="51" spans="2:17" ht="22.5" x14ac:dyDescent="0.25">
      <c r="B51" s="293"/>
      <c r="C51" s="293"/>
      <c r="D51" s="293"/>
      <c r="E51" s="275"/>
      <c r="F51" s="287"/>
      <c r="G51" s="250" t="s">
        <v>12</v>
      </c>
      <c r="H51" s="287"/>
      <c r="I51" s="289"/>
      <c r="J51" s="279" t="s">
        <v>14</v>
      </c>
      <c r="K51" s="281" t="s">
        <v>48</v>
      </c>
      <c r="L51" s="295" t="s">
        <v>49</v>
      </c>
      <c r="M51" s="277" t="s">
        <v>17</v>
      </c>
      <c r="N51" s="277" t="s">
        <v>18</v>
      </c>
      <c r="O51" s="252" t="s">
        <v>250</v>
      </c>
      <c r="P51" s="287"/>
      <c r="Q51" s="275"/>
    </row>
    <row r="52" spans="2:17" x14ac:dyDescent="0.25">
      <c r="B52" s="278"/>
      <c r="C52" s="278"/>
      <c r="D52" s="278"/>
      <c r="E52" s="276"/>
      <c r="F52" s="288"/>
      <c r="G52" s="251"/>
      <c r="H52" s="288"/>
      <c r="I52" s="280"/>
      <c r="J52" s="280"/>
      <c r="K52" s="282"/>
      <c r="L52" s="296"/>
      <c r="M52" s="278"/>
      <c r="N52" s="278"/>
      <c r="O52" s="248"/>
      <c r="P52" s="288"/>
      <c r="Q52" s="276"/>
    </row>
    <row r="53" spans="2:17" ht="30" customHeight="1" x14ac:dyDescent="0.25">
      <c r="B53" s="14">
        <v>1000</v>
      </c>
      <c r="C53" s="14">
        <v>1100</v>
      </c>
      <c r="D53" s="14">
        <v>113</v>
      </c>
      <c r="E53" s="17" t="s">
        <v>75</v>
      </c>
      <c r="F53" s="78" t="s">
        <v>76</v>
      </c>
      <c r="G53" s="17"/>
      <c r="H53" s="17"/>
      <c r="I53" s="14">
        <v>15</v>
      </c>
      <c r="J53" s="18">
        <v>6252</v>
      </c>
      <c r="K53" s="62">
        <v>0</v>
      </c>
      <c r="L53" s="18">
        <f>J53+K53</f>
        <v>6252</v>
      </c>
      <c r="M53" s="18">
        <v>636.48</v>
      </c>
      <c r="N53" s="18">
        <v>636.48</v>
      </c>
      <c r="O53" s="18"/>
      <c r="P53" s="18">
        <f t="shared" ref="P53:P62" si="7">L53-N53</f>
        <v>5615.52</v>
      </c>
      <c r="Q53" s="85"/>
    </row>
    <row r="54" spans="2:17" ht="30" customHeight="1" x14ac:dyDescent="0.25">
      <c r="B54" s="14">
        <v>1000</v>
      </c>
      <c r="C54" s="14">
        <v>1100</v>
      </c>
      <c r="D54" s="14">
        <v>113</v>
      </c>
      <c r="E54" s="17" t="s">
        <v>77</v>
      </c>
      <c r="F54" s="59" t="s">
        <v>78</v>
      </c>
      <c r="G54" s="17"/>
      <c r="H54" s="17"/>
      <c r="I54" s="14">
        <v>15</v>
      </c>
      <c r="J54" s="20">
        <v>5866</v>
      </c>
      <c r="K54" s="33">
        <v>0</v>
      </c>
      <c r="L54" s="20">
        <f>J54+K54</f>
        <v>5866</v>
      </c>
      <c r="M54" s="20">
        <v>567.27</v>
      </c>
      <c r="N54" s="20">
        <v>567.27</v>
      </c>
      <c r="O54" s="20"/>
      <c r="P54" s="20">
        <f t="shared" si="7"/>
        <v>5298.73</v>
      </c>
      <c r="Q54" s="85"/>
    </row>
    <row r="55" spans="2:17" ht="30" customHeight="1" x14ac:dyDescent="0.25">
      <c r="B55" s="14">
        <v>1000</v>
      </c>
      <c r="C55" s="14">
        <v>1100</v>
      </c>
      <c r="D55" s="14">
        <v>113</v>
      </c>
      <c r="E55" s="17" t="s">
        <v>79</v>
      </c>
      <c r="F55" s="59" t="s">
        <v>80</v>
      </c>
      <c r="G55" s="24"/>
      <c r="H55" s="24"/>
      <c r="I55" s="14">
        <v>15</v>
      </c>
      <c r="J55" s="20">
        <v>2600</v>
      </c>
      <c r="K55" s="33">
        <v>6.1</v>
      </c>
      <c r="L55" s="20">
        <f>J55+K55</f>
        <v>2606.1</v>
      </c>
      <c r="M55" s="20"/>
      <c r="N55" s="20"/>
      <c r="O55" s="20">
        <v>1000</v>
      </c>
      <c r="P55" s="20">
        <f>L55-N55-O55</f>
        <v>1606.1</v>
      </c>
      <c r="Q55" s="85"/>
    </row>
    <row r="56" spans="2:17" ht="30" customHeight="1" x14ac:dyDescent="0.25">
      <c r="B56" s="14">
        <v>1000</v>
      </c>
      <c r="C56" s="14">
        <v>1100</v>
      </c>
      <c r="D56" s="14">
        <v>113</v>
      </c>
      <c r="E56" s="17" t="s">
        <v>81</v>
      </c>
      <c r="F56" s="59" t="s">
        <v>82</v>
      </c>
      <c r="G56" s="17"/>
      <c r="H56" s="17"/>
      <c r="I56" s="14">
        <v>15</v>
      </c>
      <c r="J56" s="20">
        <v>2600</v>
      </c>
      <c r="K56" s="33">
        <v>6.1</v>
      </c>
      <c r="L56" s="18">
        <f>J56+K56</f>
        <v>2606.1</v>
      </c>
      <c r="M56" s="20">
        <v>0</v>
      </c>
      <c r="N56" s="20">
        <v>0</v>
      </c>
      <c r="O56" s="20"/>
      <c r="P56" s="18">
        <f t="shared" si="7"/>
        <v>2606.1</v>
      </c>
      <c r="Q56" s="85"/>
    </row>
    <row r="57" spans="2:17" ht="30" customHeight="1" x14ac:dyDescent="0.25">
      <c r="B57" s="14">
        <v>1000</v>
      </c>
      <c r="C57" s="14">
        <v>1100</v>
      </c>
      <c r="D57" s="14">
        <v>113</v>
      </c>
      <c r="E57" s="17" t="s">
        <v>83</v>
      </c>
      <c r="F57" s="16" t="s">
        <v>84</v>
      </c>
      <c r="G57" s="17"/>
      <c r="H57" s="17"/>
      <c r="I57" s="14">
        <v>15</v>
      </c>
      <c r="J57" s="18">
        <v>2584</v>
      </c>
      <c r="K57" s="62">
        <v>7.14</v>
      </c>
      <c r="L57" s="18">
        <f t="shared" ref="L57:L62" si="8">J57+K57</f>
        <v>2591.14</v>
      </c>
      <c r="M57" s="18">
        <v>0</v>
      </c>
      <c r="N57" s="20">
        <v>0</v>
      </c>
      <c r="O57" s="20"/>
      <c r="P57" s="18">
        <f t="shared" si="7"/>
        <v>2591.14</v>
      </c>
      <c r="Q57" s="41"/>
    </row>
    <row r="58" spans="2:17" ht="30" customHeight="1" x14ac:dyDescent="0.25">
      <c r="B58" s="14">
        <v>1000</v>
      </c>
      <c r="C58" s="14">
        <v>1100</v>
      </c>
      <c r="D58" s="14">
        <v>113</v>
      </c>
      <c r="E58" s="15" t="s">
        <v>85</v>
      </c>
      <c r="F58" s="16" t="s">
        <v>84</v>
      </c>
      <c r="G58" s="17"/>
      <c r="H58" s="17"/>
      <c r="I58" s="14">
        <v>15</v>
      </c>
      <c r="J58" s="18">
        <v>2584</v>
      </c>
      <c r="K58" s="62">
        <v>7.14</v>
      </c>
      <c r="L58" s="18">
        <f t="shared" si="8"/>
        <v>2591.14</v>
      </c>
      <c r="M58" s="18">
        <v>0</v>
      </c>
      <c r="N58" s="20">
        <v>0</v>
      </c>
      <c r="O58" s="20"/>
      <c r="P58" s="18">
        <f t="shared" si="7"/>
        <v>2591.14</v>
      </c>
      <c r="Q58" s="41"/>
    </row>
    <row r="59" spans="2:17" ht="30" customHeight="1" x14ac:dyDescent="0.25">
      <c r="B59" s="14">
        <v>1000</v>
      </c>
      <c r="C59" s="14">
        <v>1100</v>
      </c>
      <c r="D59" s="14">
        <v>113</v>
      </c>
      <c r="E59" s="15" t="s">
        <v>86</v>
      </c>
      <c r="F59" s="16" t="s">
        <v>84</v>
      </c>
      <c r="G59" s="17"/>
      <c r="H59" s="17"/>
      <c r="I59" s="14">
        <v>15</v>
      </c>
      <c r="J59" s="18">
        <v>2584</v>
      </c>
      <c r="K59" s="18">
        <v>7.14</v>
      </c>
      <c r="L59" s="18">
        <f t="shared" si="8"/>
        <v>2591.14</v>
      </c>
      <c r="M59" s="18">
        <v>0</v>
      </c>
      <c r="N59" s="20">
        <v>0</v>
      </c>
      <c r="O59" s="20"/>
      <c r="P59" s="18">
        <f t="shared" si="7"/>
        <v>2591.14</v>
      </c>
      <c r="Q59" s="41"/>
    </row>
    <row r="60" spans="2:17" ht="30" customHeight="1" x14ac:dyDescent="0.25">
      <c r="B60" s="14">
        <v>1000</v>
      </c>
      <c r="C60" s="14">
        <v>1100</v>
      </c>
      <c r="D60" s="14">
        <v>113</v>
      </c>
      <c r="E60" s="78" t="s">
        <v>87</v>
      </c>
      <c r="F60" s="59" t="s">
        <v>88</v>
      </c>
      <c r="G60" s="86"/>
      <c r="H60" s="78"/>
      <c r="I60" s="14">
        <v>15</v>
      </c>
      <c r="J60" s="18">
        <v>4596</v>
      </c>
      <c r="K60" s="62">
        <v>0</v>
      </c>
      <c r="L60" s="18">
        <f t="shared" si="8"/>
        <v>4596</v>
      </c>
      <c r="M60" s="18">
        <v>365.07</v>
      </c>
      <c r="N60" s="18">
        <v>365.07</v>
      </c>
      <c r="O60" s="18"/>
      <c r="P60" s="18">
        <f t="shared" si="7"/>
        <v>4230.93</v>
      </c>
      <c r="Q60" s="41"/>
    </row>
    <row r="61" spans="2:17" ht="30" customHeight="1" x14ac:dyDescent="0.25">
      <c r="B61" s="14">
        <v>1000</v>
      </c>
      <c r="C61" s="14">
        <v>1100</v>
      </c>
      <c r="D61" s="14">
        <v>113</v>
      </c>
      <c r="E61" s="78" t="s">
        <v>89</v>
      </c>
      <c r="F61" s="64" t="s">
        <v>90</v>
      </c>
      <c r="G61" s="86"/>
      <c r="H61" s="78"/>
      <c r="I61" s="14">
        <v>15</v>
      </c>
      <c r="J61" s="20">
        <v>4713</v>
      </c>
      <c r="K61" s="33">
        <v>0</v>
      </c>
      <c r="L61" s="18">
        <f t="shared" si="8"/>
        <v>4713</v>
      </c>
      <c r="M61" s="20">
        <v>377.81</v>
      </c>
      <c r="N61" s="20">
        <v>377.81</v>
      </c>
      <c r="O61" s="20"/>
      <c r="P61" s="18">
        <f t="shared" si="7"/>
        <v>4335.1899999999996</v>
      </c>
      <c r="Q61" s="251"/>
    </row>
    <row r="62" spans="2:17" ht="30" customHeight="1" x14ac:dyDescent="0.25">
      <c r="B62" s="14">
        <v>1000</v>
      </c>
      <c r="C62" s="14">
        <v>1100</v>
      </c>
      <c r="D62" s="14">
        <v>113</v>
      </c>
      <c r="E62" s="42" t="s">
        <v>91</v>
      </c>
      <c r="F62" s="64" t="s">
        <v>92</v>
      </c>
      <c r="G62" s="87"/>
      <c r="H62" s="78"/>
      <c r="I62" s="14">
        <v>15</v>
      </c>
      <c r="J62" s="20">
        <v>4713</v>
      </c>
      <c r="K62" s="33">
        <v>0</v>
      </c>
      <c r="L62" s="18">
        <f t="shared" si="8"/>
        <v>4713</v>
      </c>
      <c r="M62" s="20">
        <v>377.81</v>
      </c>
      <c r="N62" s="20">
        <v>377.81</v>
      </c>
      <c r="O62" s="20"/>
      <c r="P62" s="18">
        <f t="shared" si="7"/>
        <v>4335.1899999999996</v>
      </c>
      <c r="Q62" s="251"/>
    </row>
    <row r="63" spans="2:17" ht="30" customHeight="1" x14ac:dyDescent="0.25">
      <c r="B63" s="70"/>
      <c r="C63" s="70"/>
      <c r="D63" s="70"/>
      <c r="E63" s="26" t="s">
        <v>93</v>
      </c>
      <c r="F63" s="27"/>
      <c r="G63" s="27"/>
      <c r="H63" s="88"/>
      <c r="I63" s="29"/>
      <c r="J63" s="30">
        <f t="shared" ref="J63:N63" si="9">SUM(J53:J62)</f>
        <v>39092</v>
      </c>
      <c r="K63" s="30">
        <f t="shared" si="9"/>
        <v>33.619999999999997</v>
      </c>
      <c r="L63" s="30">
        <f t="shared" si="9"/>
        <v>39125.619999999995</v>
      </c>
      <c r="M63" s="30">
        <f t="shared" si="9"/>
        <v>2324.44</v>
      </c>
      <c r="N63" s="30">
        <f t="shared" si="9"/>
        <v>2324.44</v>
      </c>
      <c r="O63" s="30"/>
      <c r="P63" s="30">
        <f>SUM(P53:P62)</f>
        <v>35801.18</v>
      </c>
      <c r="Q63" s="89"/>
    </row>
    <row r="64" spans="2:17" ht="30" customHeight="1" x14ac:dyDescent="0.25">
      <c r="B64" s="14">
        <v>1000</v>
      </c>
      <c r="C64" s="14">
        <v>1100</v>
      </c>
      <c r="D64" s="14">
        <v>113</v>
      </c>
      <c r="E64" s="78" t="s">
        <v>94</v>
      </c>
      <c r="F64" s="59" t="s">
        <v>95</v>
      </c>
      <c r="G64" s="90"/>
      <c r="H64" s="78"/>
      <c r="I64" s="14">
        <v>15</v>
      </c>
      <c r="J64" s="18">
        <v>6252</v>
      </c>
      <c r="K64" s="62">
        <v>0</v>
      </c>
      <c r="L64" s="18">
        <f>J64+K64</f>
        <v>6252</v>
      </c>
      <c r="M64" s="18">
        <v>636.48</v>
      </c>
      <c r="N64" s="18">
        <v>636.48</v>
      </c>
      <c r="O64" s="18"/>
      <c r="P64" s="18">
        <f>L64-N64</f>
        <v>5615.52</v>
      </c>
      <c r="Q64" s="41"/>
    </row>
    <row r="65" spans="2:17" ht="30" customHeight="1" x14ac:dyDescent="0.25">
      <c r="B65" s="14">
        <v>1000</v>
      </c>
      <c r="C65" s="14">
        <v>1100</v>
      </c>
      <c r="D65" s="14">
        <v>113</v>
      </c>
      <c r="E65" s="91" t="s">
        <v>96</v>
      </c>
      <c r="F65" s="64" t="s">
        <v>97</v>
      </c>
      <c r="G65" s="91"/>
      <c r="H65" s="91"/>
      <c r="I65" s="14">
        <v>15</v>
      </c>
      <c r="J65" s="20">
        <v>2600</v>
      </c>
      <c r="K65" s="69">
        <v>6.1</v>
      </c>
      <c r="L65" s="18">
        <f>J65+K65</f>
        <v>2606.1</v>
      </c>
      <c r="M65" s="20">
        <v>0</v>
      </c>
      <c r="N65" s="20">
        <v>0</v>
      </c>
      <c r="O65" s="20"/>
      <c r="P65" s="18">
        <f>L65-N65</f>
        <v>2606.1</v>
      </c>
      <c r="Q65" s="255"/>
    </row>
    <row r="66" spans="2:17" ht="30" customHeight="1" x14ac:dyDescent="0.25">
      <c r="B66" s="92"/>
      <c r="C66" s="92"/>
      <c r="D66" s="92"/>
      <c r="E66" s="80" t="s">
        <v>98</v>
      </c>
      <c r="F66" s="93"/>
      <c r="G66" s="93"/>
      <c r="H66" s="94"/>
      <c r="I66" s="92"/>
      <c r="J66" s="95">
        <f t="shared" ref="J66:N66" si="10">SUM(J64:J65)</f>
        <v>8852</v>
      </c>
      <c r="K66" s="95">
        <f t="shared" si="10"/>
        <v>6.1</v>
      </c>
      <c r="L66" s="95">
        <f t="shared" si="10"/>
        <v>8858.1</v>
      </c>
      <c r="M66" s="95">
        <f t="shared" si="10"/>
        <v>636.48</v>
      </c>
      <c r="N66" s="95">
        <f t="shared" si="10"/>
        <v>636.48</v>
      </c>
      <c r="O66" s="95"/>
      <c r="P66" s="95">
        <f>SUM(P64:P65)</f>
        <v>8221.6200000000008</v>
      </c>
      <c r="Q66" s="96">
        <v>0</v>
      </c>
    </row>
    <row r="67" spans="2:17" ht="30" customHeight="1" x14ac:dyDescent="0.25">
      <c r="B67" s="14">
        <v>1000</v>
      </c>
      <c r="C67" s="14">
        <v>1100</v>
      </c>
      <c r="D67" s="14">
        <v>113</v>
      </c>
      <c r="E67" s="17" t="s">
        <v>99</v>
      </c>
      <c r="F67" s="78" t="s">
        <v>100</v>
      </c>
      <c r="G67" s="17"/>
      <c r="H67" s="17"/>
      <c r="I67" s="14">
        <v>15</v>
      </c>
      <c r="J67" s="20">
        <v>5867</v>
      </c>
      <c r="K67" s="33">
        <v>0</v>
      </c>
      <c r="L67" s="20">
        <f>J67+K67</f>
        <v>5867</v>
      </c>
      <c r="M67" s="20">
        <v>567.45000000000005</v>
      </c>
      <c r="N67" s="20">
        <v>567.45000000000005</v>
      </c>
      <c r="O67" s="20"/>
      <c r="P67" s="20">
        <f>L67-N67</f>
        <v>5299.55</v>
      </c>
      <c r="Q67" s="97"/>
    </row>
    <row r="68" spans="2:17" ht="30" customHeight="1" x14ac:dyDescent="0.25">
      <c r="B68" s="14">
        <v>1000</v>
      </c>
      <c r="C68" s="14">
        <v>1100</v>
      </c>
      <c r="D68" s="14">
        <v>113</v>
      </c>
      <c r="E68" s="17" t="s">
        <v>101</v>
      </c>
      <c r="F68" s="78" t="s">
        <v>102</v>
      </c>
      <c r="G68" s="87"/>
      <c r="H68" s="77"/>
      <c r="I68" s="14">
        <v>15</v>
      </c>
      <c r="J68" s="20">
        <v>5867</v>
      </c>
      <c r="K68" s="33">
        <v>0</v>
      </c>
      <c r="L68" s="20">
        <f t="shared" ref="L68:L71" si="11">J68+K68</f>
        <v>5867</v>
      </c>
      <c r="M68" s="20">
        <v>567.45000000000005</v>
      </c>
      <c r="N68" s="20">
        <v>567.45000000000005</v>
      </c>
      <c r="O68" s="20"/>
      <c r="P68" s="20">
        <f>L68-N68</f>
        <v>5299.55</v>
      </c>
      <c r="Q68" s="97"/>
    </row>
    <row r="69" spans="2:17" ht="30" customHeight="1" x14ac:dyDescent="0.25">
      <c r="B69" s="14">
        <v>1000</v>
      </c>
      <c r="C69" s="14">
        <v>1100</v>
      </c>
      <c r="D69" s="14">
        <v>113</v>
      </c>
      <c r="E69" s="78"/>
      <c r="F69" s="78" t="s">
        <v>103</v>
      </c>
      <c r="G69" s="87"/>
      <c r="H69" s="98"/>
      <c r="I69" s="14"/>
      <c r="J69" s="18"/>
      <c r="K69" s="33"/>
      <c r="L69" s="20">
        <f t="shared" si="11"/>
        <v>0</v>
      </c>
      <c r="M69" s="18"/>
      <c r="N69" s="18"/>
      <c r="O69" s="18"/>
      <c r="P69" s="20">
        <f>L69-N69</f>
        <v>0</v>
      </c>
      <c r="Q69" s="41"/>
    </row>
    <row r="70" spans="2:17" ht="30" customHeight="1" x14ac:dyDescent="0.25">
      <c r="B70" s="14">
        <v>1000</v>
      </c>
      <c r="C70" s="14">
        <v>1100</v>
      </c>
      <c r="D70" s="14">
        <v>113</v>
      </c>
      <c r="E70" s="17" t="s">
        <v>104</v>
      </c>
      <c r="F70" s="59" t="s">
        <v>105</v>
      </c>
      <c r="G70" s="17"/>
      <c r="H70" s="17"/>
      <c r="I70" s="14">
        <v>15</v>
      </c>
      <c r="J70" s="18">
        <v>2584</v>
      </c>
      <c r="K70" s="18">
        <v>7.14</v>
      </c>
      <c r="L70" s="20">
        <f t="shared" si="11"/>
        <v>2591.14</v>
      </c>
      <c r="M70" s="18">
        <v>0</v>
      </c>
      <c r="N70" s="20">
        <v>0</v>
      </c>
      <c r="O70" s="20"/>
      <c r="P70" s="20">
        <f>L70-N70</f>
        <v>2591.14</v>
      </c>
      <c r="Q70" s="41"/>
    </row>
    <row r="71" spans="2:17" ht="30" customHeight="1" x14ac:dyDescent="0.25">
      <c r="B71" s="14">
        <v>1000</v>
      </c>
      <c r="C71" s="14">
        <v>1100</v>
      </c>
      <c r="D71" s="14">
        <v>113</v>
      </c>
      <c r="E71" s="78" t="s">
        <v>106</v>
      </c>
      <c r="F71" s="78" t="s">
        <v>107</v>
      </c>
      <c r="G71" s="87"/>
      <c r="H71" s="78"/>
      <c r="I71" s="14">
        <v>15</v>
      </c>
      <c r="J71" s="18">
        <v>2114</v>
      </c>
      <c r="K71" s="33">
        <v>65.989999999999995</v>
      </c>
      <c r="L71" s="20">
        <f t="shared" si="11"/>
        <v>2179.9899999999998</v>
      </c>
      <c r="M71" s="18">
        <v>0</v>
      </c>
      <c r="N71" s="18">
        <v>0</v>
      </c>
      <c r="O71" s="18"/>
      <c r="P71" s="20">
        <f>L71-N71</f>
        <v>2179.9899999999998</v>
      </c>
      <c r="Q71" s="41"/>
    </row>
    <row r="72" spans="2:17" ht="30" customHeight="1" x14ac:dyDescent="0.25">
      <c r="B72" s="70"/>
      <c r="C72" s="70"/>
      <c r="D72" s="70"/>
      <c r="E72" s="26" t="s">
        <v>108</v>
      </c>
      <c r="F72" s="27"/>
      <c r="G72" s="27"/>
      <c r="H72" s="28"/>
      <c r="I72" s="99"/>
      <c r="J72" s="30">
        <f>SUM(J67:J71)</f>
        <v>16432</v>
      </c>
      <c r="K72" s="30">
        <f>SUM(K67:K71)</f>
        <v>73.13</v>
      </c>
      <c r="L72" s="30">
        <f>SUM(L67:L71)</f>
        <v>16505.129999999997</v>
      </c>
      <c r="M72" s="30">
        <f>SUM(M67:M71)</f>
        <v>1134.9000000000001</v>
      </c>
      <c r="N72" s="30">
        <f>SUM(N67:N71)</f>
        <v>1134.9000000000001</v>
      </c>
      <c r="O72" s="30"/>
      <c r="P72" s="30">
        <f>SUM(P67:P71)</f>
        <v>15370.23</v>
      </c>
      <c r="Q72" s="100"/>
    </row>
    <row r="73" spans="2:17" x14ac:dyDescent="0.25">
      <c r="B73" s="101"/>
      <c r="C73" s="101"/>
      <c r="D73" s="101"/>
      <c r="E73" s="102"/>
      <c r="F73" s="103"/>
      <c r="G73" s="103"/>
      <c r="H73" s="104"/>
      <c r="I73" s="105"/>
      <c r="J73" s="106"/>
      <c r="K73" s="106"/>
      <c r="L73" s="106"/>
      <c r="M73" s="106"/>
      <c r="N73" s="106"/>
      <c r="O73" s="106"/>
      <c r="P73" s="106"/>
      <c r="Q73" s="107"/>
    </row>
    <row r="74" spans="2:17" ht="18" x14ac:dyDescent="0.25">
      <c r="B74" s="46"/>
      <c r="C74" s="46"/>
      <c r="D74" s="46"/>
      <c r="E74" s="285"/>
      <c r="F74" s="285"/>
      <c r="G74" s="285"/>
      <c r="H74" s="285"/>
      <c r="Q74" s="52"/>
    </row>
    <row r="75" spans="2:17" ht="18" x14ac:dyDescent="0.25">
      <c r="B75" s="46"/>
      <c r="C75" s="46"/>
      <c r="D75" s="46"/>
      <c r="E75" s="285" t="s">
        <v>0</v>
      </c>
      <c r="F75" s="285"/>
      <c r="G75" s="285"/>
      <c r="H75" s="285"/>
      <c r="I75" s="50"/>
      <c r="J75" s="50"/>
      <c r="K75" s="51"/>
      <c r="L75" s="50"/>
      <c r="M75" s="50"/>
      <c r="N75" s="50"/>
      <c r="O75" s="50"/>
      <c r="P75" s="50"/>
      <c r="Q75" s="52"/>
    </row>
    <row r="76" spans="2:17" ht="18" x14ac:dyDescent="0.25">
      <c r="B76" s="4"/>
      <c r="C76" s="2"/>
      <c r="D76" s="2"/>
      <c r="E76" s="285" t="s">
        <v>2</v>
      </c>
      <c r="F76" s="285"/>
      <c r="G76" s="285"/>
      <c r="H76" s="285"/>
      <c r="I76" s="285" t="s">
        <v>262</v>
      </c>
      <c r="J76" s="285"/>
      <c r="K76" s="285"/>
      <c r="L76" s="285"/>
      <c r="M76" s="285"/>
      <c r="N76" s="285"/>
      <c r="O76" s="285"/>
      <c r="P76" s="285"/>
      <c r="Q76" s="2"/>
    </row>
    <row r="77" spans="2:17" ht="18" x14ac:dyDescent="0.25">
      <c r="B77" s="5"/>
      <c r="C77" s="2"/>
      <c r="D77" s="2"/>
      <c r="E77" s="294"/>
      <c r="F77" s="294"/>
      <c r="G77" s="294"/>
      <c r="H77" s="294"/>
      <c r="I77" s="53"/>
      <c r="J77" s="53"/>
      <c r="K77" s="54"/>
      <c r="L77" s="53"/>
      <c r="M77" s="53"/>
      <c r="N77" s="53"/>
      <c r="O77" s="53"/>
      <c r="P77" s="53"/>
      <c r="Q77" s="2"/>
    </row>
    <row r="78" spans="2:17" x14ac:dyDescent="0.25">
      <c r="B78" s="277" t="s">
        <v>9</v>
      </c>
      <c r="C78" s="277" t="s">
        <v>10</v>
      </c>
      <c r="D78" s="277" t="s">
        <v>11</v>
      </c>
      <c r="E78" s="274" t="s">
        <v>3</v>
      </c>
      <c r="F78" s="274" t="s">
        <v>47</v>
      </c>
      <c r="G78" s="245"/>
      <c r="H78" s="274" t="s">
        <v>5</v>
      </c>
      <c r="I78" s="279" t="s">
        <v>13</v>
      </c>
      <c r="J78" s="82" t="s">
        <v>109</v>
      </c>
      <c r="K78" s="109"/>
      <c r="L78" s="84"/>
      <c r="M78" s="290"/>
      <c r="N78" s="291"/>
      <c r="O78" s="242"/>
      <c r="P78" s="286" t="s">
        <v>7</v>
      </c>
      <c r="Q78" s="286" t="s">
        <v>8</v>
      </c>
    </row>
    <row r="79" spans="2:17" ht="22.5" x14ac:dyDescent="0.25">
      <c r="B79" s="293"/>
      <c r="C79" s="293"/>
      <c r="D79" s="293"/>
      <c r="E79" s="275"/>
      <c r="F79" s="275"/>
      <c r="G79" s="246" t="s">
        <v>12</v>
      </c>
      <c r="H79" s="275"/>
      <c r="I79" s="289"/>
      <c r="J79" s="279" t="s">
        <v>14</v>
      </c>
      <c r="K79" s="281" t="s">
        <v>48</v>
      </c>
      <c r="L79" s="283" t="s">
        <v>49</v>
      </c>
      <c r="M79" s="277" t="s">
        <v>17</v>
      </c>
      <c r="N79" s="277" t="s">
        <v>18</v>
      </c>
      <c r="O79" s="252" t="s">
        <v>250</v>
      </c>
      <c r="P79" s="287"/>
      <c r="Q79" s="287"/>
    </row>
    <row r="80" spans="2:17" x14ac:dyDescent="0.25">
      <c r="B80" s="278"/>
      <c r="C80" s="278"/>
      <c r="D80" s="278"/>
      <c r="E80" s="276"/>
      <c r="F80" s="276"/>
      <c r="G80" s="247"/>
      <c r="H80" s="276"/>
      <c r="I80" s="280"/>
      <c r="J80" s="280"/>
      <c r="K80" s="282"/>
      <c r="L80" s="284"/>
      <c r="M80" s="278"/>
      <c r="N80" s="278"/>
      <c r="O80" s="248"/>
      <c r="P80" s="288"/>
      <c r="Q80" s="288"/>
    </row>
    <row r="81" spans="2:17" ht="30" customHeight="1" x14ac:dyDescent="0.25">
      <c r="B81" s="14">
        <v>1000</v>
      </c>
      <c r="C81" s="14">
        <v>1100</v>
      </c>
      <c r="D81" s="14">
        <v>113</v>
      </c>
      <c r="E81" s="42" t="s">
        <v>110</v>
      </c>
      <c r="F81" s="59" t="s">
        <v>111</v>
      </c>
      <c r="G81" s="78"/>
      <c r="H81" s="78"/>
      <c r="I81" s="14">
        <v>15</v>
      </c>
      <c r="J81" s="18">
        <v>10063</v>
      </c>
      <c r="K81" s="33">
        <v>0</v>
      </c>
      <c r="L81" s="18">
        <f>J81+K81</f>
        <v>10063</v>
      </c>
      <c r="M81" s="18">
        <v>1438.73</v>
      </c>
      <c r="N81" s="18">
        <v>1438.73</v>
      </c>
      <c r="O81" s="18"/>
      <c r="P81" s="20">
        <f>L81-N81</f>
        <v>8624.27</v>
      </c>
      <c r="Q81" s="41"/>
    </row>
    <row r="82" spans="2:17" ht="30" customHeight="1" x14ac:dyDescent="0.25">
      <c r="B82" s="14">
        <v>1000</v>
      </c>
      <c r="C82" s="14">
        <v>1100</v>
      </c>
      <c r="D82" s="14">
        <v>113</v>
      </c>
      <c r="E82" s="78" t="s">
        <v>112</v>
      </c>
      <c r="F82" s="59" t="s">
        <v>113</v>
      </c>
      <c r="G82" s="78"/>
      <c r="H82" s="78"/>
      <c r="I82" s="14">
        <v>15</v>
      </c>
      <c r="J82" s="20">
        <v>5867</v>
      </c>
      <c r="K82" s="33">
        <v>0</v>
      </c>
      <c r="L82" s="18">
        <f t="shared" ref="L82:L85" si="12">J82+K82</f>
        <v>5867</v>
      </c>
      <c r="M82" s="20">
        <v>567.45000000000005</v>
      </c>
      <c r="N82" s="20">
        <v>567.45000000000005</v>
      </c>
      <c r="O82" s="20"/>
      <c r="P82" s="20">
        <f>L82-N82</f>
        <v>5299.55</v>
      </c>
      <c r="Q82" s="41"/>
    </row>
    <row r="83" spans="2:17" ht="30" customHeight="1" x14ac:dyDescent="0.25">
      <c r="B83" s="14">
        <v>1000</v>
      </c>
      <c r="C83" s="14">
        <v>1100</v>
      </c>
      <c r="D83" s="14">
        <v>113</v>
      </c>
      <c r="E83" s="24" t="s">
        <v>114</v>
      </c>
      <c r="F83" s="59" t="s">
        <v>115</v>
      </c>
      <c r="G83" s="17"/>
      <c r="H83" s="17"/>
      <c r="I83" s="14">
        <v>15</v>
      </c>
      <c r="J83" s="18">
        <v>4534</v>
      </c>
      <c r="K83" s="33">
        <v>0</v>
      </c>
      <c r="L83" s="18">
        <f t="shared" si="12"/>
        <v>4534</v>
      </c>
      <c r="M83" s="18">
        <v>358.32</v>
      </c>
      <c r="N83" s="18">
        <v>358.32</v>
      </c>
      <c r="O83" s="18"/>
      <c r="P83" s="20">
        <f>L83-N83</f>
        <v>4175.68</v>
      </c>
      <c r="Q83" s="41"/>
    </row>
    <row r="84" spans="2:17" ht="30" customHeight="1" x14ac:dyDescent="0.25">
      <c r="B84" s="14">
        <v>1000</v>
      </c>
      <c r="C84" s="14">
        <v>1100</v>
      </c>
      <c r="D84" s="14">
        <v>113</v>
      </c>
      <c r="E84" s="112"/>
      <c r="F84" s="59" t="s">
        <v>116</v>
      </c>
      <c r="G84" s="17"/>
      <c r="H84" s="17"/>
      <c r="I84" s="14"/>
      <c r="J84" s="18"/>
      <c r="K84" s="33"/>
      <c r="L84" s="18">
        <f t="shared" si="12"/>
        <v>0</v>
      </c>
      <c r="M84" s="18"/>
      <c r="N84" s="18"/>
      <c r="O84" s="18"/>
      <c r="P84" s="20">
        <f>L84-N84</f>
        <v>0</v>
      </c>
      <c r="Q84" s="41"/>
    </row>
    <row r="85" spans="2:17" ht="30" customHeight="1" x14ac:dyDescent="0.25">
      <c r="B85" s="14">
        <v>1000</v>
      </c>
      <c r="C85" s="14">
        <v>1100</v>
      </c>
      <c r="D85" s="14">
        <v>113</v>
      </c>
      <c r="E85" s="42" t="s">
        <v>117</v>
      </c>
      <c r="F85" s="64" t="s">
        <v>118</v>
      </c>
      <c r="G85" s="86"/>
      <c r="H85" s="78"/>
      <c r="I85" s="14">
        <v>15</v>
      </c>
      <c r="J85" s="18">
        <v>4534</v>
      </c>
      <c r="K85" s="33">
        <v>0</v>
      </c>
      <c r="L85" s="18">
        <f t="shared" si="12"/>
        <v>4534</v>
      </c>
      <c r="M85" s="18">
        <v>358.32</v>
      </c>
      <c r="N85" s="18">
        <v>358.32</v>
      </c>
      <c r="O85" s="18"/>
      <c r="P85" s="20">
        <f>L85-N85</f>
        <v>4175.68</v>
      </c>
      <c r="Q85" s="41"/>
    </row>
    <row r="86" spans="2:17" ht="30" customHeight="1" x14ac:dyDescent="0.25">
      <c r="B86" s="26"/>
      <c r="C86" s="26"/>
      <c r="D86" s="26"/>
      <c r="E86" s="26" t="s">
        <v>119</v>
      </c>
      <c r="F86" s="27"/>
      <c r="G86" s="27"/>
      <c r="H86" s="28"/>
      <c r="I86" s="99"/>
      <c r="J86" s="30">
        <f t="shared" ref="J86:N86" si="13">SUM(J81:J85)</f>
        <v>24998</v>
      </c>
      <c r="K86" s="30">
        <f t="shared" si="13"/>
        <v>0</v>
      </c>
      <c r="L86" s="30">
        <f t="shared" si="13"/>
        <v>24998</v>
      </c>
      <c r="M86" s="30">
        <f t="shared" si="13"/>
        <v>2722.82</v>
      </c>
      <c r="N86" s="30">
        <f t="shared" si="13"/>
        <v>2722.82</v>
      </c>
      <c r="O86" s="30"/>
      <c r="P86" s="30">
        <f>SUM(P81:P85)</f>
        <v>22275.18</v>
      </c>
      <c r="Q86" s="31"/>
    </row>
    <row r="87" spans="2:17" ht="30" customHeight="1" x14ac:dyDescent="0.25">
      <c r="B87" s="14">
        <v>1000</v>
      </c>
      <c r="C87" s="14">
        <v>1100</v>
      </c>
      <c r="D87" s="14">
        <v>113</v>
      </c>
      <c r="E87" s="78" t="s">
        <v>120</v>
      </c>
      <c r="F87" s="59" t="s">
        <v>121</v>
      </c>
      <c r="G87" s="86"/>
      <c r="H87" s="78"/>
      <c r="I87" s="14">
        <v>15</v>
      </c>
      <c r="J87" s="18">
        <v>2880</v>
      </c>
      <c r="K87" s="62">
        <v>0</v>
      </c>
      <c r="L87" s="18">
        <f>J87+K87</f>
        <v>2880</v>
      </c>
      <c r="M87" s="18">
        <v>32.86</v>
      </c>
      <c r="N87" s="18">
        <v>32.86</v>
      </c>
      <c r="O87" s="18"/>
      <c r="P87" s="20">
        <f>L87-N87</f>
        <v>2847.14</v>
      </c>
      <c r="Q87" s="16"/>
    </row>
    <row r="88" spans="2:17" ht="30" customHeight="1" x14ac:dyDescent="0.25">
      <c r="B88" s="113"/>
      <c r="C88" s="113"/>
      <c r="D88" s="113"/>
      <c r="E88" s="26" t="s">
        <v>122</v>
      </c>
      <c r="F88" s="27"/>
      <c r="G88" s="27"/>
      <c r="H88" s="28"/>
      <c r="I88" s="71"/>
      <c r="J88" s="30">
        <f>SUM(J87)</f>
        <v>2880</v>
      </c>
      <c r="K88" s="30">
        <v>0</v>
      </c>
      <c r="L88" s="30">
        <f>SUM(L87)</f>
        <v>2880</v>
      </c>
      <c r="M88" s="30">
        <f>SUM(M87)</f>
        <v>32.86</v>
      </c>
      <c r="N88" s="30">
        <f>SUM(N87)</f>
        <v>32.86</v>
      </c>
      <c r="O88" s="30"/>
      <c r="P88" s="30">
        <f>SUM(P87)</f>
        <v>2847.14</v>
      </c>
      <c r="Q88" s="30">
        <v>0</v>
      </c>
    </row>
    <row r="89" spans="2:17" ht="30" customHeight="1" x14ac:dyDescent="0.25">
      <c r="B89" s="14">
        <v>1000</v>
      </c>
      <c r="C89" s="14">
        <v>1100</v>
      </c>
      <c r="D89" s="14">
        <v>113</v>
      </c>
      <c r="E89" s="78" t="s">
        <v>123</v>
      </c>
      <c r="F89" s="78" t="s">
        <v>124</v>
      </c>
      <c r="G89" s="227"/>
      <c r="H89" s="78"/>
      <c r="I89" s="14">
        <v>15</v>
      </c>
      <c r="J89" s="20">
        <v>4604</v>
      </c>
      <c r="K89" s="33">
        <v>0</v>
      </c>
      <c r="L89" s="20">
        <f>J89+K89</f>
        <v>4604</v>
      </c>
      <c r="M89" s="20">
        <v>365.94</v>
      </c>
      <c r="N89" s="20">
        <v>365.94</v>
      </c>
      <c r="O89" s="20"/>
      <c r="P89" s="20">
        <f>L89-N89</f>
        <v>4238.0600000000004</v>
      </c>
      <c r="Q89" s="115"/>
    </row>
    <row r="90" spans="2:17" ht="30" customHeight="1" x14ac:dyDescent="0.25">
      <c r="B90" s="14">
        <v>1000</v>
      </c>
      <c r="C90" s="14">
        <v>1100</v>
      </c>
      <c r="D90" s="14">
        <v>113</v>
      </c>
      <c r="E90" s="116" t="s">
        <v>125</v>
      </c>
      <c r="F90" s="78" t="s">
        <v>107</v>
      </c>
      <c r="G90" s="17"/>
      <c r="H90" s="17"/>
      <c r="I90" s="14">
        <v>15</v>
      </c>
      <c r="J90" s="20">
        <v>2523</v>
      </c>
      <c r="K90" s="33">
        <v>11.1</v>
      </c>
      <c r="L90" s="20">
        <f t="shared" ref="L90:L93" si="14">J90+K90</f>
        <v>2534.1</v>
      </c>
      <c r="M90" s="18">
        <v>0</v>
      </c>
      <c r="N90" s="18">
        <v>0</v>
      </c>
      <c r="O90" s="18"/>
      <c r="P90" s="20">
        <f>L90-N90</f>
        <v>2534.1</v>
      </c>
      <c r="Q90" s="41"/>
    </row>
    <row r="91" spans="2:17" ht="30" customHeight="1" x14ac:dyDescent="0.25">
      <c r="B91" s="14">
        <v>1000</v>
      </c>
      <c r="C91" s="14">
        <v>1100</v>
      </c>
      <c r="D91" s="14">
        <v>113</v>
      </c>
      <c r="E91" s="78"/>
      <c r="F91" s="78" t="s">
        <v>126</v>
      </c>
      <c r="G91" s="78"/>
      <c r="H91" s="78"/>
      <c r="I91" s="14"/>
      <c r="J91" s="20">
        <v>0</v>
      </c>
      <c r="K91" s="33"/>
      <c r="L91" s="20">
        <f t="shared" si="14"/>
        <v>0</v>
      </c>
      <c r="M91" s="18">
        <v>0</v>
      </c>
      <c r="N91" s="18">
        <v>0</v>
      </c>
      <c r="O91" s="18"/>
      <c r="P91" s="20">
        <f>L91-N91</f>
        <v>0</v>
      </c>
      <c r="Q91" s="41"/>
    </row>
    <row r="92" spans="2:17" ht="30" customHeight="1" x14ac:dyDescent="0.25">
      <c r="B92" s="14">
        <v>1000</v>
      </c>
      <c r="C92" s="14">
        <v>1100</v>
      </c>
      <c r="D92" s="14">
        <v>113</v>
      </c>
      <c r="E92" s="60" t="s">
        <v>127</v>
      </c>
      <c r="F92" s="60" t="s">
        <v>126</v>
      </c>
      <c r="G92" s="77"/>
      <c r="H92" s="60"/>
      <c r="I92" s="117">
        <v>13.5</v>
      </c>
      <c r="J92" s="20">
        <v>2988</v>
      </c>
      <c r="K92" s="33">
        <v>0</v>
      </c>
      <c r="L92" s="20">
        <f t="shared" si="14"/>
        <v>2988</v>
      </c>
      <c r="M92" s="20">
        <v>90.92</v>
      </c>
      <c r="N92" s="20">
        <v>90.92</v>
      </c>
      <c r="O92" s="20">
        <v>80</v>
      </c>
      <c r="P92" s="20">
        <f>L92-N92-O92</f>
        <v>2817.08</v>
      </c>
      <c r="Q92" s="41"/>
    </row>
    <row r="93" spans="2:17" ht="30" customHeight="1" x14ac:dyDescent="0.25">
      <c r="B93" s="14">
        <v>1000</v>
      </c>
      <c r="C93" s="14">
        <v>1100</v>
      </c>
      <c r="D93" s="14">
        <v>113</v>
      </c>
      <c r="E93" s="116" t="s">
        <v>128</v>
      </c>
      <c r="F93" s="78" t="s">
        <v>129</v>
      </c>
      <c r="G93" s="17"/>
      <c r="H93" s="17"/>
      <c r="I93" s="14">
        <v>15</v>
      </c>
      <c r="J93" s="20">
        <v>4604</v>
      </c>
      <c r="K93" s="33">
        <v>0</v>
      </c>
      <c r="L93" s="20">
        <f t="shared" si="14"/>
        <v>4604</v>
      </c>
      <c r="M93" s="18">
        <v>365.94</v>
      </c>
      <c r="N93" s="18">
        <v>365.94</v>
      </c>
      <c r="O93" s="18"/>
      <c r="P93" s="20">
        <f>L93-N93</f>
        <v>4238.0600000000004</v>
      </c>
      <c r="Q93" s="115"/>
    </row>
    <row r="94" spans="2:17" ht="30" customHeight="1" x14ac:dyDescent="0.25">
      <c r="B94" s="25"/>
      <c r="C94" s="25"/>
      <c r="D94" s="25"/>
      <c r="E94" s="27" t="s">
        <v>130</v>
      </c>
      <c r="F94" s="81"/>
      <c r="G94" s="81"/>
      <c r="H94" s="37"/>
      <c r="I94" s="118"/>
      <c r="J94" s="30">
        <f t="shared" ref="J94:N94" si="15">SUM(J89:J93)</f>
        <v>14719</v>
      </c>
      <c r="K94" s="30">
        <f t="shared" si="15"/>
        <v>11.1</v>
      </c>
      <c r="L94" s="30">
        <f t="shared" si="15"/>
        <v>14730.1</v>
      </c>
      <c r="M94" s="30">
        <f t="shared" si="15"/>
        <v>822.8</v>
      </c>
      <c r="N94" s="30">
        <f t="shared" si="15"/>
        <v>822.8</v>
      </c>
      <c r="O94" s="30"/>
      <c r="P94" s="30">
        <f>SUM(P89:P93)</f>
        <v>13827.3</v>
      </c>
      <c r="Q94" s="38"/>
    </row>
    <row r="95" spans="2:17" ht="30" customHeight="1" x14ac:dyDescent="0.25">
      <c r="B95" s="14">
        <v>1000</v>
      </c>
      <c r="C95" s="14">
        <v>1100</v>
      </c>
      <c r="D95" s="14">
        <v>113</v>
      </c>
      <c r="E95" s="42" t="s">
        <v>131</v>
      </c>
      <c r="F95" s="59" t="s">
        <v>132</v>
      </c>
      <c r="G95" s="119"/>
      <c r="H95" s="120"/>
      <c r="I95" s="14">
        <v>15</v>
      </c>
      <c r="J95" s="121">
        <v>4973</v>
      </c>
      <c r="K95" s="122">
        <v>0</v>
      </c>
      <c r="L95" s="34">
        <f>J95+K95</f>
        <v>4973</v>
      </c>
      <c r="M95" s="18">
        <v>417.84</v>
      </c>
      <c r="N95" s="18">
        <v>417.84</v>
      </c>
      <c r="O95" s="18"/>
      <c r="P95" s="20">
        <f>L95-N95</f>
        <v>4555.16</v>
      </c>
      <c r="Q95" s="41"/>
    </row>
    <row r="96" spans="2:17" ht="30" customHeight="1" x14ac:dyDescent="0.25">
      <c r="B96" s="14">
        <v>1000</v>
      </c>
      <c r="C96" s="14">
        <v>1100</v>
      </c>
      <c r="D96" s="14">
        <v>113</v>
      </c>
      <c r="E96" s="17"/>
      <c r="F96" s="59" t="s">
        <v>134</v>
      </c>
      <c r="G96" s="17"/>
      <c r="H96" s="17"/>
      <c r="I96" s="14">
        <v>15</v>
      </c>
      <c r="J96" s="121"/>
      <c r="K96" s="122"/>
      <c r="L96" s="34"/>
      <c r="M96" s="18"/>
      <c r="N96" s="18"/>
      <c r="O96" s="18"/>
      <c r="P96" s="20">
        <f>L96-N96</f>
        <v>0</v>
      </c>
      <c r="Q96" s="123"/>
    </row>
    <row r="97" spans="2:17" ht="30" customHeight="1" x14ac:dyDescent="0.25">
      <c r="B97" s="14">
        <v>1000</v>
      </c>
      <c r="C97" s="14">
        <v>1100</v>
      </c>
      <c r="D97" s="14">
        <v>113</v>
      </c>
      <c r="E97" s="17" t="s">
        <v>135</v>
      </c>
      <c r="F97" s="78" t="s">
        <v>136</v>
      </c>
      <c r="G97" s="17"/>
      <c r="H97" s="17"/>
      <c r="I97" s="14">
        <v>15</v>
      </c>
      <c r="J97" s="121">
        <v>3613</v>
      </c>
      <c r="K97" s="33">
        <v>0</v>
      </c>
      <c r="L97" s="34">
        <f t="shared" ref="L97:L99" si="16">J97+K97</f>
        <v>3613</v>
      </c>
      <c r="M97" s="18">
        <v>150.63</v>
      </c>
      <c r="N97" s="18">
        <v>150.63</v>
      </c>
      <c r="O97" s="18"/>
      <c r="P97" s="20">
        <f>L97-N97</f>
        <v>3462.37</v>
      </c>
      <c r="Q97" s="41"/>
    </row>
    <row r="98" spans="2:17" ht="30" customHeight="1" x14ac:dyDescent="0.25">
      <c r="B98" s="14">
        <v>1000</v>
      </c>
      <c r="C98" s="14">
        <v>1100</v>
      </c>
      <c r="D98" s="14">
        <v>113</v>
      </c>
      <c r="E98" s="17" t="s">
        <v>137</v>
      </c>
      <c r="F98" s="78" t="s">
        <v>136</v>
      </c>
      <c r="G98" s="17"/>
      <c r="H98" s="17"/>
      <c r="I98" s="14">
        <v>15</v>
      </c>
      <c r="J98" s="121">
        <v>3613</v>
      </c>
      <c r="K98" s="33">
        <v>0</v>
      </c>
      <c r="L98" s="34">
        <f t="shared" si="16"/>
        <v>3613</v>
      </c>
      <c r="M98" s="18">
        <v>150.63</v>
      </c>
      <c r="N98" s="18">
        <v>150.63</v>
      </c>
      <c r="O98" s="18"/>
      <c r="P98" s="20">
        <f>L98-N98</f>
        <v>3462.37</v>
      </c>
      <c r="Q98" s="74"/>
    </row>
    <row r="99" spans="2:17" ht="30" customHeight="1" x14ac:dyDescent="0.25">
      <c r="B99" s="14">
        <v>1000</v>
      </c>
      <c r="C99" s="14">
        <v>1100</v>
      </c>
      <c r="D99" s="14">
        <v>113</v>
      </c>
      <c r="E99" s="17" t="s">
        <v>138</v>
      </c>
      <c r="F99" s="78" t="s">
        <v>136</v>
      </c>
      <c r="G99" s="17"/>
      <c r="H99" s="17"/>
      <c r="I99" s="14">
        <v>14</v>
      </c>
      <c r="J99" s="121">
        <v>3372.13</v>
      </c>
      <c r="K99" s="33">
        <v>0</v>
      </c>
      <c r="L99" s="34">
        <f t="shared" si="16"/>
        <v>3372.13</v>
      </c>
      <c r="M99" s="18">
        <v>140.58000000000001</v>
      </c>
      <c r="N99" s="18">
        <v>140.58000000000001</v>
      </c>
      <c r="O99" s="18"/>
      <c r="P99" s="20">
        <f>L99-N99</f>
        <v>3231.55</v>
      </c>
      <c r="Q99" s="74"/>
    </row>
    <row r="100" spans="2:17" ht="30" customHeight="1" x14ac:dyDescent="0.25">
      <c r="B100" s="70"/>
      <c r="C100" s="70"/>
      <c r="D100" s="70"/>
      <c r="E100" s="124" t="s">
        <v>139</v>
      </c>
      <c r="F100" s="125"/>
      <c r="G100" s="125"/>
      <c r="H100" s="126"/>
      <c r="I100" s="127"/>
      <c r="J100" s="128">
        <f>SUM(J95:J99)</f>
        <v>15571.130000000001</v>
      </c>
      <c r="K100" s="128">
        <v>0</v>
      </c>
      <c r="L100" s="128">
        <f>SUM(L95:L99)</f>
        <v>15571.130000000001</v>
      </c>
      <c r="M100" s="128">
        <f>SUM(M95:M99)</f>
        <v>859.68000000000006</v>
      </c>
      <c r="N100" s="128">
        <f>SUM(N95:N99)</f>
        <v>859.68000000000006</v>
      </c>
      <c r="O100" s="128"/>
      <c r="P100" s="128">
        <f>SUM(P95:P99)</f>
        <v>14711.45</v>
      </c>
      <c r="Q100" s="26"/>
    </row>
    <row r="101" spans="2:17" x14ac:dyDescent="0.25">
      <c r="B101" s="46"/>
      <c r="C101" s="46"/>
      <c r="D101" s="46"/>
      <c r="E101" s="46"/>
      <c r="F101" s="129"/>
      <c r="G101" s="129"/>
      <c r="H101" s="130"/>
      <c r="I101" s="131"/>
      <c r="J101" s="132"/>
      <c r="K101" s="133"/>
      <c r="L101" s="132"/>
      <c r="M101" s="132"/>
      <c r="N101" s="132"/>
      <c r="O101" s="132"/>
      <c r="P101" s="132"/>
      <c r="Q101" s="47"/>
    </row>
    <row r="102" spans="2:17" ht="18" x14ac:dyDescent="0.25">
      <c r="B102" s="46"/>
      <c r="C102" s="46"/>
      <c r="D102" s="46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52"/>
    </row>
    <row r="103" spans="2:17" ht="18" x14ac:dyDescent="0.25">
      <c r="B103" s="46"/>
      <c r="C103" s="46"/>
      <c r="D103" s="46"/>
      <c r="E103" s="285" t="s">
        <v>0</v>
      </c>
      <c r="F103" s="285"/>
      <c r="G103" s="285"/>
      <c r="H103" s="285"/>
      <c r="I103" s="50"/>
      <c r="J103" s="50"/>
      <c r="K103" s="51"/>
      <c r="L103" s="50"/>
      <c r="M103" s="50"/>
      <c r="N103" s="50"/>
      <c r="O103" s="50"/>
      <c r="P103" s="50"/>
      <c r="Q103" s="52"/>
    </row>
    <row r="104" spans="2:17" ht="18" x14ac:dyDescent="0.25">
      <c r="B104" s="4"/>
      <c r="C104" s="2"/>
      <c r="D104" s="2"/>
      <c r="E104" s="285" t="s">
        <v>2</v>
      </c>
      <c r="F104" s="285"/>
      <c r="G104" s="285"/>
      <c r="H104" s="285"/>
      <c r="I104" s="285" t="s">
        <v>262</v>
      </c>
      <c r="J104" s="285"/>
      <c r="K104" s="285"/>
      <c r="L104" s="285"/>
      <c r="M104" s="285"/>
      <c r="N104" s="285"/>
      <c r="O104" s="285"/>
      <c r="P104" s="285"/>
      <c r="Q104" s="2"/>
    </row>
    <row r="105" spans="2:17" ht="18" x14ac:dyDescent="0.25">
      <c r="B105" s="5"/>
      <c r="C105" s="2"/>
      <c r="D105" s="2"/>
      <c r="E105" s="294"/>
      <c r="F105" s="294"/>
      <c r="G105" s="294"/>
      <c r="H105" s="294"/>
      <c r="I105" s="53"/>
      <c r="J105" s="53"/>
      <c r="K105" s="54"/>
      <c r="L105" s="53"/>
      <c r="M105" s="53"/>
      <c r="N105" s="53"/>
      <c r="O105" s="53"/>
      <c r="P105" s="53"/>
      <c r="Q105" s="2"/>
    </row>
    <row r="106" spans="2:17" x14ac:dyDescent="0.25">
      <c r="B106" s="277" t="s">
        <v>9</v>
      </c>
      <c r="C106" s="277" t="s">
        <v>10</v>
      </c>
      <c r="D106" s="277" t="s">
        <v>11</v>
      </c>
      <c r="E106" s="274" t="s">
        <v>3</v>
      </c>
      <c r="F106" s="274" t="s">
        <v>47</v>
      </c>
      <c r="G106" s="245"/>
      <c r="H106" s="274" t="s">
        <v>5</v>
      </c>
      <c r="I106" s="279" t="s">
        <v>13</v>
      </c>
      <c r="J106" s="82" t="s">
        <v>109</v>
      </c>
      <c r="K106" s="109"/>
      <c r="L106" s="84"/>
      <c r="M106" s="290"/>
      <c r="N106" s="291"/>
      <c r="O106" s="242"/>
      <c r="P106" s="286" t="s">
        <v>7</v>
      </c>
      <c r="Q106" s="286" t="s">
        <v>8</v>
      </c>
    </row>
    <row r="107" spans="2:17" x14ac:dyDescent="0.25">
      <c r="B107" s="293"/>
      <c r="C107" s="293"/>
      <c r="D107" s="293"/>
      <c r="E107" s="275"/>
      <c r="F107" s="275"/>
      <c r="G107" s="246" t="s">
        <v>12</v>
      </c>
      <c r="H107" s="275"/>
      <c r="I107" s="289"/>
      <c r="J107" s="279" t="s">
        <v>14</v>
      </c>
      <c r="K107" s="281" t="s">
        <v>48</v>
      </c>
      <c r="L107" s="283" t="s">
        <v>49</v>
      </c>
      <c r="M107" s="277" t="s">
        <v>17</v>
      </c>
      <c r="N107" s="277" t="s">
        <v>18</v>
      </c>
      <c r="O107" s="252"/>
      <c r="P107" s="287"/>
      <c r="Q107" s="287"/>
    </row>
    <row r="108" spans="2:17" x14ac:dyDescent="0.25">
      <c r="B108" s="278"/>
      <c r="C108" s="278"/>
      <c r="D108" s="278"/>
      <c r="E108" s="276"/>
      <c r="F108" s="276"/>
      <c r="G108" s="247"/>
      <c r="H108" s="276"/>
      <c r="I108" s="280"/>
      <c r="J108" s="280"/>
      <c r="K108" s="282"/>
      <c r="L108" s="284"/>
      <c r="M108" s="278"/>
      <c r="N108" s="278"/>
      <c r="O108" s="248"/>
      <c r="P108" s="288"/>
      <c r="Q108" s="288"/>
    </row>
    <row r="109" spans="2:17" ht="30" customHeight="1" x14ac:dyDescent="0.25">
      <c r="B109" s="14">
        <v>1000</v>
      </c>
      <c r="C109" s="14">
        <v>1100</v>
      </c>
      <c r="D109" s="14">
        <v>113</v>
      </c>
      <c r="E109" s="17" t="s">
        <v>140</v>
      </c>
      <c r="F109" s="64" t="s">
        <v>141</v>
      </c>
      <c r="G109" s="17"/>
      <c r="H109" s="17"/>
      <c r="I109" s="14">
        <v>15</v>
      </c>
      <c r="J109" s="121">
        <v>4847</v>
      </c>
      <c r="K109" s="134">
        <v>0</v>
      </c>
      <c r="L109" s="121">
        <f>J109+K109</f>
        <v>4847</v>
      </c>
      <c r="M109" s="121">
        <v>397.56</v>
      </c>
      <c r="N109" s="121">
        <v>397.56</v>
      </c>
      <c r="O109" s="121"/>
      <c r="P109" s="20">
        <f t="shared" ref="P109:P120" si="17">L109-N109</f>
        <v>4449.4399999999996</v>
      </c>
      <c r="Q109" s="135"/>
    </row>
    <row r="110" spans="2:17" ht="30" customHeight="1" x14ac:dyDescent="0.25">
      <c r="B110" s="14">
        <v>1000</v>
      </c>
      <c r="C110" s="14">
        <v>1100</v>
      </c>
      <c r="D110" s="14">
        <v>113</v>
      </c>
      <c r="E110" s="17" t="s">
        <v>142</v>
      </c>
      <c r="F110" s="64" t="s">
        <v>143</v>
      </c>
      <c r="G110" s="17"/>
      <c r="H110" s="17"/>
      <c r="I110" s="14">
        <v>15</v>
      </c>
      <c r="J110" s="121">
        <v>2455</v>
      </c>
      <c r="K110" s="134">
        <v>15.51</v>
      </c>
      <c r="L110" s="121">
        <f t="shared" ref="L110:L121" si="18">J110+K110</f>
        <v>2470.5100000000002</v>
      </c>
      <c r="M110" s="20">
        <v>0</v>
      </c>
      <c r="N110" s="20">
        <v>0</v>
      </c>
      <c r="O110" s="20"/>
      <c r="P110" s="20">
        <f t="shared" si="17"/>
        <v>2470.5100000000002</v>
      </c>
      <c r="Q110" s="251"/>
    </row>
    <row r="111" spans="2:17" ht="30" customHeight="1" x14ac:dyDescent="0.25">
      <c r="B111" s="14">
        <v>1000</v>
      </c>
      <c r="C111" s="14">
        <v>1100</v>
      </c>
      <c r="D111" s="14">
        <v>113</v>
      </c>
      <c r="E111" s="17" t="s">
        <v>144</v>
      </c>
      <c r="F111" s="64" t="s">
        <v>143</v>
      </c>
      <c r="G111" s="17"/>
      <c r="H111" s="17"/>
      <c r="I111" s="14">
        <v>15</v>
      </c>
      <c r="J111" s="121">
        <v>2455</v>
      </c>
      <c r="K111" s="134">
        <v>15.51</v>
      </c>
      <c r="L111" s="121">
        <f t="shared" si="18"/>
        <v>2470.5100000000002</v>
      </c>
      <c r="M111" s="18">
        <v>0</v>
      </c>
      <c r="N111" s="18">
        <v>0</v>
      </c>
      <c r="O111" s="18"/>
      <c r="P111" s="20">
        <f t="shared" si="17"/>
        <v>2470.5100000000002</v>
      </c>
      <c r="Q111" s="251"/>
    </row>
    <row r="112" spans="2:17" ht="30" customHeight="1" x14ac:dyDescent="0.25">
      <c r="B112" s="14">
        <v>1000</v>
      </c>
      <c r="C112" s="14">
        <v>1100</v>
      </c>
      <c r="D112" s="14">
        <v>113</v>
      </c>
      <c r="E112" s="17" t="s">
        <v>145</v>
      </c>
      <c r="F112" s="64" t="s">
        <v>143</v>
      </c>
      <c r="G112" s="24"/>
      <c r="H112" s="24"/>
      <c r="I112" s="14">
        <v>15</v>
      </c>
      <c r="J112" s="121">
        <v>2455</v>
      </c>
      <c r="K112" s="134">
        <v>15.51</v>
      </c>
      <c r="L112" s="121">
        <f t="shared" si="18"/>
        <v>2470.5100000000002</v>
      </c>
      <c r="M112" s="18">
        <v>0</v>
      </c>
      <c r="N112" s="18">
        <v>0</v>
      </c>
      <c r="O112" s="18"/>
      <c r="P112" s="20">
        <f t="shared" si="17"/>
        <v>2470.5100000000002</v>
      </c>
      <c r="Q112" s="251"/>
    </row>
    <row r="113" spans="2:17" ht="30" customHeight="1" x14ac:dyDescent="0.25">
      <c r="B113" s="14">
        <v>1000</v>
      </c>
      <c r="C113" s="14">
        <v>1100</v>
      </c>
      <c r="D113" s="14">
        <v>113</v>
      </c>
      <c r="E113" s="17" t="s">
        <v>146</v>
      </c>
      <c r="F113" s="64" t="s">
        <v>147</v>
      </c>
      <c r="G113" s="17"/>
      <c r="H113" s="17"/>
      <c r="I113" s="14">
        <v>15</v>
      </c>
      <c r="J113" s="121">
        <v>3613</v>
      </c>
      <c r="K113" s="33">
        <v>0</v>
      </c>
      <c r="L113" s="121">
        <f t="shared" si="18"/>
        <v>3613</v>
      </c>
      <c r="M113" s="18">
        <v>150.63</v>
      </c>
      <c r="N113" s="18">
        <v>150.63</v>
      </c>
      <c r="O113" s="18"/>
      <c r="P113" s="20">
        <f t="shared" si="17"/>
        <v>3462.37</v>
      </c>
      <c r="Q113" s="136"/>
    </row>
    <row r="114" spans="2:17" ht="30" customHeight="1" x14ac:dyDescent="0.25">
      <c r="B114" s="14">
        <v>1000</v>
      </c>
      <c r="C114" s="14">
        <v>1100</v>
      </c>
      <c r="D114" s="14">
        <v>113</v>
      </c>
      <c r="E114" s="42" t="s">
        <v>148</v>
      </c>
      <c r="F114" s="78" t="s">
        <v>149</v>
      </c>
      <c r="G114" s="98"/>
      <c r="H114" s="44"/>
      <c r="I114" s="14">
        <v>15</v>
      </c>
      <c r="J114" s="121">
        <v>3613</v>
      </c>
      <c r="K114" s="33">
        <v>0</v>
      </c>
      <c r="L114" s="121">
        <f t="shared" si="18"/>
        <v>3613</v>
      </c>
      <c r="M114" s="18">
        <v>150.63</v>
      </c>
      <c r="N114" s="18">
        <v>150.63</v>
      </c>
      <c r="O114" s="18"/>
      <c r="P114" s="20">
        <f t="shared" si="17"/>
        <v>3462.37</v>
      </c>
      <c r="Q114" s="251"/>
    </row>
    <row r="115" spans="2:17" ht="30" customHeight="1" x14ac:dyDescent="0.25">
      <c r="B115" s="14">
        <v>1000</v>
      </c>
      <c r="C115" s="14">
        <v>1100</v>
      </c>
      <c r="D115" s="14">
        <v>113</v>
      </c>
      <c r="E115" s="137" t="s">
        <v>150</v>
      </c>
      <c r="F115" s="67" t="s">
        <v>149</v>
      </c>
      <c r="G115" s="98"/>
      <c r="H115" s="44"/>
      <c r="I115" s="14">
        <v>15</v>
      </c>
      <c r="J115" s="121">
        <v>3613</v>
      </c>
      <c r="K115" s="33">
        <v>0</v>
      </c>
      <c r="L115" s="121">
        <f t="shared" si="18"/>
        <v>3613</v>
      </c>
      <c r="M115" s="18">
        <v>150.63</v>
      </c>
      <c r="N115" s="18">
        <v>150.63</v>
      </c>
      <c r="O115" s="18"/>
      <c r="P115" s="20">
        <f t="shared" si="17"/>
        <v>3462.37</v>
      </c>
      <c r="Q115" s="136"/>
    </row>
    <row r="116" spans="2:17" ht="30" customHeight="1" x14ac:dyDescent="0.25">
      <c r="B116" s="72">
        <v>1000</v>
      </c>
      <c r="C116" s="72">
        <v>1100</v>
      </c>
      <c r="D116" s="14">
        <v>113</v>
      </c>
      <c r="E116" s="17" t="s">
        <v>151</v>
      </c>
      <c r="F116" s="138" t="s">
        <v>152</v>
      </c>
      <c r="G116" s="139"/>
      <c r="H116" s="17"/>
      <c r="I116" s="14">
        <v>15</v>
      </c>
      <c r="J116" s="121">
        <v>3613</v>
      </c>
      <c r="K116" s="33">
        <v>0</v>
      </c>
      <c r="L116" s="121">
        <f t="shared" si="18"/>
        <v>3613</v>
      </c>
      <c r="M116" s="18">
        <v>150.63</v>
      </c>
      <c r="N116" s="18">
        <v>150.63</v>
      </c>
      <c r="O116" s="18"/>
      <c r="P116" s="20">
        <f t="shared" si="17"/>
        <v>3462.37</v>
      </c>
      <c r="Q116" s="136"/>
    </row>
    <row r="117" spans="2:17" ht="30" customHeight="1" x14ac:dyDescent="0.25">
      <c r="B117" s="14">
        <v>1000</v>
      </c>
      <c r="C117" s="14">
        <v>1100</v>
      </c>
      <c r="D117" s="14">
        <v>113</v>
      </c>
      <c r="E117" s="17" t="s">
        <v>153</v>
      </c>
      <c r="F117" s="67" t="s">
        <v>152</v>
      </c>
      <c r="G117" s="17"/>
      <c r="H117" s="17"/>
      <c r="I117" s="14">
        <v>15</v>
      </c>
      <c r="J117" s="121">
        <v>3613</v>
      </c>
      <c r="K117" s="33">
        <v>0</v>
      </c>
      <c r="L117" s="121">
        <f t="shared" si="18"/>
        <v>3613</v>
      </c>
      <c r="M117" s="18">
        <v>150.63</v>
      </c>
      <c r="N117" s="18">
        <v>150.63</v>
      </c>
      <c r="O117" s="18"/>
      <c r="P117" s="20">
        <f t="shared" si="17"/>
        <v>3462.37</v>
      </c>
      <c r="Q117" s="136"/>
    </row>
    <row r="118" spans="2:17" ht="30" customHeight="1" x14ac:dyDescent="0.25">
      <c r="B118" s="14">
        <v>1000</v>
      </c>
      <c r="C118" s="14">
        <v>1100</v>
      </c>
      <c r="D118" s="14">
        <v>113</v>
      </c>
      <c r="E118" s="17" t="s">
        <v>154</v>
      </c>
      <c r="F118" s="78" t="s">
        <v>152</v>
      </c>
      <c r="G118" s="17"/>
      <c r="H118" s="17"/>
      <c r="I118" s="14">
        <v>15</v>
      </c>
      <c r="J118" s="121">
        <v>3613</v>
      </c>
      <c r="K118" s="33">
        <v>0</v>
      </c>
      <c r="L118" s="121">
        <f t="shared" si="18"/>
        <v>3613</v>
      </c>
      <c r="M118" s="18">
        <v>150.63</v>
      </c>
      <c r="N118" s="18">
        <v>150.63</v>
      </c>
      <c r="O118" s="18"/>
      <c r="P118" s="20">
        <f t="shared" si="17"/>
        <v>3462.37</v>
      </c>
      <c r="Q118" s="136"/>
    </row>
    <row r="119" spans="2:17" ht="30" customHeight="1" x14ac:dyDescent="0.25">
      <c r="B119" s="14">
        <v>1000</v>
      </c>
      <c r="C119" s="14">
        <v>1100</v>
      </c>
      <c r="D119" s="14">
        <v>113</v>
      </c>
      <c r="E119" s="17" t="s">
        <v>155</v>
      </c>
      <c r="F119" s="67" t="s">
        <v>152</v>
      </c>
      <c r="G119" s="24"/>
      <c r="H119" s="24"/>
      <c r="I119" s="14">
        <v>15</v>
      </c>
      <c r="J119" s="121">
        <v>3613</v>
      </c>
      <c r="K119" s="33">
        <v>0</v>
      </c>
      <c r="L119" s="121">
        <f t="shared" si="18"/>
        <v>3613</v>
      </c>
      <c r="M119" s="18">
        <v>150.63</v>
      </c>
      <c r="N119" s="18">
        <v>150.63</v>
      </c>
      <c r="O119" s="18"/>
      <c r="P119" s="20">
        <f t="shared" si="17"/>
        <v>3462.37</v>
      </c>
      <c r="Q119" s="136"/>
    </row>
    <row r="120" spans="2:17" ht="30" customHeight="1" x14ac:dyDescent="0.25">
      <c r="B120" s="14">
        <v>1000</v>
      </c>
      <c r="C120" s="14">
        <v>1100</v>
      </c>
      <c r="D120" s="14">
        <v>113</v>
      </c>
      <c r="E120" s="17" t="s">
        <v>156</v>
      </c>
      <c r="F120" s="67" t="s">
        <v>152</v>
      </c>
      <c r="G120" s="24"/>
      <c r="H120" s="24"/>
      <c r="I120" s="14">
        <v>15</v>
      </c>
      <c r="J120" s="121">
        <v>3613</v>
      </c>
      <c r="K120" s="33">
        <v>0</v>
      </c>
      <c r="L120" s="121">
        <f t="shared" si="18"/>
        <v>3613</v>
      </c>
      <c r="M120" s="18">
        <v>150.63</v>
      </c>
      <c r="N120" s="18">
        <v>150.63</v>
      </c>
      <c r="O120" s="18"/>
      <c r="P120" s="20">
        <f t="shared" si="17"/>
        <v>3462.37</v>
      </c>
      <c r="Q120" s="136"/>
    </row>
    <row r="121" spans="2:17" ht="30" customHeight="1" x14ac:dyDescent="0.25">
      <c r="B121" s="14">
        <v>1000</v>
      </c>
      <c r="C121" s="14">
        <v>1100</v>
      </c>
      <c r="D121" s="14">
        <v>113</v>
      </c>
      <c r="E121" s="17"/>
      <c r="F121" s="67" t="s">
        <v>152</v>
      </c>
      <c r="G121" s="17"/>
      <c r="H121" s="17"/>
      <c r="I121" s="14"/>
      <c r="J121" s="121"/>
      <c r="K121" s="33"/>
      <c r="L121" s="121">
        <f t="shared" si="18"/>
        <v>0</v>
      </c>
      <c r="M121" s="18"/>
      <c r="N121" s="18"/>
      <c r="O121" s="18"/>
      <c r="P121" s="20"/>
      <c r="Q121" s="136"/>
    </row>
    <row r="122" spans="2:17" ht="30" customHeight="1" x14ac:dyDescent="0.25">
      <c r="B122" s="26"/>
      <c r="C122" s="26"/>
      <c r="D122" s="26"/>
      <c r="E122" s="140" t="s">
        <v>157</v>
      </c>
      <c r="F122" s="27"/>
      <c r="G122" s="27"/>
      <c r="H122" s="88"/>
      <c r="I122" s="29"/>
      <c r="J122" s="30">
        <f t="shared" ref="J122:N122" si="19">SUM(J109:J121)</f>
        <v>41116</v>
      </c>
      <c r="K122" s="30">
        <f t="shared" si="19"/>
        <v>46.53</v>
      </c>
      <c r="L122" s="30">
        <f t="shared" si="19"/>
        <v>41162.53</v>
      </c>
      <c r="M122" s="30">
        <f t="shared" si="19"/>
        <v>1602.6000000000004</v>
      </c>
      <c r="N122" s="30">
        <f t="shared" si="19"/>
        <v>1602.6000000000004</v>
      </c>
      <c r="O122" s="30"/>
      <c r="P122" s="30">
        <f>SUM(P109:P120)</f>
        <v>39559.93</v>
      </c>
      <c r="Q122" s="26"/>
    </row>
    <row r="123" spans="2:17" ht="30" customHeight="1" x14ac:dyDescent="0.25">
      <c r="B123" s="14">
        <v>1000</v>
      </c>
      <c r="C123" s="14">
        <v>1100</v>
      </c>
      <c r="D123" s="14">
        <v>113</v>
      </c>
      <c r="E123" s="17" t="s">
        <v>158</v>
      </c>
      <c r="F123" s="78" t="s">
        <v>159</v>
      </c>
      <c r="G123" s="24"/>
      <c r="H123" s="24"/>
      <c r="I123" s="14">
        <v>15</v>
      </c>
      <c r="J123" s="18">
        <v>6252</v>
      </c>
      <c r="K123" s="62">
        <v>0</v>
      </c>
      <c r="L123" s="18">
        <f>J123+K123</f>
        <v>6252</v>
      </c>
      <c r="M123" s="18">
        <v>636.48</v>
      </c>
      <c r="N123" s="18">
        <v>636.48</v>
      </c>
      <c r="O123" s="18"/>
      <c r="P123" s="18">
        <f t="shared" ref="P123:P130" si="20">L123-N123</f>
        <v>5615.52</v>
      </c>
      <c r="Q123" s="247"/>
    </row>
    <row r="124" spans="2:17" ht="30" customHeight="1" x14ac:dyDescent="0.25">
      <c r="B124" s="14">
        <v>1000</v>
      </c>
      <c r="C124" s="14">
        <v>1100</v>
      </c>
      <c r="D124" s="14">
        <v>113</v>
      </c>
      <c r="E124" s="17" t="s">
        <v>160</v>
      </c>
      <c r="F124" s="78" t="s">
        <v>161</v>
      </c>
      <c r="G124" s="141"/>
      <c r="H124" s="17"/>
      <c r="I124" s="14">
        <v>15</v>
      </c>
      <c r="J124" s="121">
        <v>3998</v>
      </c>
      <c r="K124" s="62">
        <v>0</v>
      </c>
      <c r="L124" s="18">
        <f t="shared" ref="L124:L130" si="21">J124+K124</f>
        <v>3998</v>
      </c>
      <c r="M124" s="121">
        <v>299.95</v>
      </c>
      <c r="N124" s="121">
        <v>299.95</v>
      </c>
      <c r="O124" s="121"/>
      <c r="P124" s="18">
        <f t="shared" si="20"/>
        <v>3698.05</v>
      </c>
      <c r="Q124" s="247"/>
    </row>
    <row r="125" spans="2:17" ht="30" customHeight="1" x14ac:dyDescent="0.25">
      <c r="B125" s="14">
        <v>1000</v>
      </c>
      <c r="C125" s="14">
        <v>1100</v>
      </c>
      <c r="D125" s="14">
        <v>113</v>
      </c>
      <c r="E125" s="17" t="s">
        <v>254</v>
      </c>
      <c r="F125" s="78" t="s">
        <v>161</v>
      </c>
      <c r="G125" s="17"/>
      <c r="H125" s="17"/>
      <c r="I125" s="14">
        <v>15</v>
      </c>
      <c r="J125" s="121">
        <v>3998</v>
      </c>
      <c r="K125" s="33">
        <v>0</v>
      </c>
      <c r="L125" s="18">
        <f t="shared" si="21"/>
        <v>3998</v>
      </c>
      <c r="M125" s="121">
        <v>299.95</v>
      </c>
      <c r="N125" s="121">
        <v>299.95</v>
      </c>
      <c r="O125" s="121"/>
      <c r="P125" s="18">
        <f t="shared" si="20"/>
        <v>3698.05</v>
      </c>
      <c r="Q125" s="41"/>
    </row>
    <row r="126" spans="2:17" ht="30" customHeight="1" x14ac:dyDescent="0.25">
      <c r="B126" s="14">
        <v>1000</v>
      </c>
      <c r="C126" s="14">
        <v>1100</v>
      </c>
      <c r="D126" s="14">
        <v>113</v>
      </c>
      <c r="E126" s="17" t="s">
        <v>163</v>
      </c>
      <c r="F126" s="78" t="s">
        <v>161</v>
      </c>
      <c r="G126" s="17"/>
      <c r="H126" s="17"/>
      <c r="I126" s="14">
        <v>15</v>
      </c>
      <c r="J126" s="121">
        <v>3998</v>
      </c>
      <c r="K126" s="62">
        <v>0</v>
      </c>
      <c r="L126" s="18">
        <f t="shared" si="21"/>
        <v>3998</v>
      </c>
      <c r="M126" s="121">
        <v>299.95</v>
      </c>
      <c r="N126" s="121">
        <v>299.95</v>
      </c>
      <c r="O126" s="121"/>
      <c r="P126" s="18">
        <f t="shared" si="20"/>
        <v>3698.05</v>
      </c>
      <c r="Q126" s="247"/>
    </row>
    <row r="127" spans="2:17" ht="30" customHeight="1" x14ac:dyDescent="0.25">
      <c r="B127" s="14">
        <v>1000</v>
      </c>
      <c r="C127" s="14">
        <v>1100</v>
      </c>
      <c r="D127" s="14">
        <v>113</v>
      </c>
      <c r="E127" s="17"/>
      <c r="F127" s="78" t="s">
        <v>161</v>
      </c>
      <c r="G127" s="77"/>
      <c r="H127" s="17"/>
      <c r="I127" s="14"/>
      <c r="J127" s="121"/>
      <c r="K127" s="62"/>
      <c r="L127" s="18">
        <f t="shared" si="21"/>
        <v>0</v>
      </c>
      <c r="M127" s="121"/>
      <c r="N127" s="121"/>
      <c r="O127" s="121"/>
      <c r="P127" s="18">
        <f t="shared" si="20"/>
        <v>0</v>
      </c>
      <c r="Q127" s="247"/>
    </row>
    <row r="128" spans="2:17" ht="30" customHeight="1" x14ac:dyDescent="0.25">
      <c r="B128" s="14">
        <v>1000</v>
      </c>
      <c r="C128" s="14">
        <v>1100</v>
      </c>
      <c r="D128" s="14">
        <v>113</v>
      </c>
      <c r="E128" s="78" t="s">
        <v>165</v>
      </c>
      <c r="F128" s="78" t="s">
        <v>161</v>
      </c>
      <c r="G128" s="17"/>
      <c r="H128" s="17"/>
      <c r="I128" s="14">
        <v>15</v>
      </c>
      <c r="J128" s="121">
        <v>3998</v>
      </c>
      <c r="K128" s="62">
        <v>0</v>
      </c>
      <c r="L128" s="18">
        <f t="shared" si="21"/>
        <v>3998</v>
      </c>
      <c r="M128" s="121">
        <v>299.95</v>
      </c>
      <c r="N128" s="121">
        <v>299.95</v>
      </c>
      <c r="O128" s="121"/>
      <c r="P128" s="18">
        <f t="shared" si="20"/>
        <v>3698.05</v>
      </c>
      <c r="Q128" s="247"/>
    </row>
    <row r="129" spans="2:17" ht="30" customHeight="1" x14ac:dyDescent="0.25">
      <c r="B129" s="14">
        <v>1000</v>
      </c>
      <c r="C129" s="14">
        <v>1100</v>
      </c>
      <c r="D129" s="14">
        <v>113</v>
      </c>
      <c r="E129" s="17" t="s">
        <v>166</v>
      </c>
      <c r="F129" s="78" t="s">
        <v>161</v>
      </c>
      <c r="G129" s="17"/>
      <c r="H129" s="17"/>
      <c r="I129" s="14">
        <v>15</v>
      </c>
      <c r="J129" s="121">
        <v>3998</v>
      </c>
      <c r="K129" s="62">
        <v>0</v>
      </c>
      <c r="L129" s="18">
        <f t="shared" si="21"/>
        <v>3998</v>
      </c>
      <c r="M129" s="121">
        <v>299.95</v>
      </c>
      <c r="N129" s="121">
        <v>299.95</v>
      </c>
      <c r="O129" s="121"/>
      <c r="P129" s="18">
        <f t="shared" si="20"/>
        <v>3698.05</v>
      </c>
      <c r="Q129" s="247"/>
    </row>
    <row r="130" spans="2:17" ht="30" customHeight="1" x14ac:dyDescent="0.25">
      <c r="B130" s="14">
        <v>1000</v>
      </c>
      <c r="C130" s="14">
        <v>1100</v>
      </c>
      <c r="D130" s="14">
        <v>113</v>
      </c>
      <c r="E130" s="78" t="s">
        <v>167</v>
      </c>
      <c r="F130" s="78" t="s">
        <v>161</v>
      </c>
      <c r="G130" s="77"/>
      <c r="H130" s="142"/>
      <c r="I130" s="14">
        <v>15</v>
      </c>
      <c r="J130" s="121">
        <v>3998</v>
      </c>
      <c r="K130" s="62">
        <v>0</v>
      </c>
      <c r="L130" s="18">
        <f t="shared" si="21"/>
        <v>3998</v>
      </c>
      <c r="M130" s="121">
        <v>299.95</v>
      </c>
      <c r="N130" s="121">
        <v>299.95</v>
      </c>
      <c r="O130" s="121"/>
      <c r="P130" s="18">
        <f t="shared" si="20"/>
        <v>3698.05</v>
      </c>
      <c r="Q130" s="247"/>
    </row>
    <row r="131" spans="2:17" ht="30" customHeight="1" x14ac:dyDescent="0.25">
      <c r="B131" s="70"/>
      <c r="C131" s="70"/>
      <c r="D131" s="70"/>
      <c r="E131" s="26" t="s">
        <v>168</v>
      </c>
      <c r="F131" s="27"/>
      <c r="G131" s="27"/>
      <c r="H131" s="88"/>
      <c r="I131" s="29"/>
      <c r="J131" s="30">
        <f>SUM(J123:J130)</f>
        <v>30240</v>
      </c>
      <c r="K131" s="30">
        <v>0</v>
      </c>
      <c r="L131" s="30">
        <f>SUM(L123:L130)</f>
        <v>30240</v>
      </c>
      <c r="M131" s="30">
        <f>SUM(M123:M130)</f>
        <v>2436.1799999999998</v>
      </c>
      <c r="N131" s="30">
        <f>SUM(N123:N130)</f>
        <v>2436.1799999999998</v>
      </c>
      <c r="O131" s="30"/>
      <c r="P131" s="30">
        <f>SUM(P123:P130)</f>
        <v>27803.819999999996</v>
      </c>
      <c r="Q131" s="143"/>
    </row>
    <row r="132" spans="2:17" x14ac:dyDescent="0.25">
      <c r="B132" s="144"/>
      <c r="C132" s="144"/>
      <c r="D132" s="144"/>
      <c r="E132" s="145"/>
      <c r="F132" s="2"/>
      <c r="G132" s="2"/>
      <c r="H132" s="1"/>
      <c r="I132" s="144"/>
      <c r="J132" s="146"/>
      <c r="K132" s="147"/>
      <c r="L132" s="146"/>
      <c r="M132" s="146"/>
      <c r="N132" s="146"/>
      <c r="O132" s="146"/>
      <c r="P132" s="148"/>
      <c r="Q132" s="149"/>
    </row>
    <row r="133" spans="2:17" x14ac:dyDescent="0.25">
      <c r="B133" s="144"/>
      <c r="C133" s="144"/>
      <c r="D133" s="144"/>
      <c r="E133" s="145"/>
      <c r="F133" s="2"/>
      <c r="G133" s="2"/>
      <c r="H133" s="1"/>
      <c r="I133" s="144"/>
      <c r="J133" s="146"/>
      <c r="K133" s="147"/>
      <c r="L133" s="146"/>
      <c r="M133" s="146"/>
      <c r="N133" s="146"/>
      <c r="O133" s="146"/>
      <c r="P133" s="146"/>
      <c r="Q133" s="47"/>
    </row>
    <row r="134" spans="2:17" x14ac:dyDescent="0.25">
      <c r="B134" s="144"/>
      <c r="C134" s="144"/>
      <c r="D134" s="144"/>
      <c r="E134" s="145"/>
      <c r="F134" s="2"/>
      <c r="G134" s="2"/>
      <c r="H134" s="1"/>
      <c r="I134" s="144"/>
      <c r="J134" s="146"/>
      <c r="K134" s="147"/>
      <c r="L134" s="146"/>
      <c r="M134" s="146"/>
      <c r="N134" s="146"/>
      <c r="O134" s="146"/>
      <c r="P134" s="146"/>
      <c r="Q134" s="47"/>
    </row>
    <row r="135" spans="2:17" ht="18" x14ac:dyDescent="0.25">
      <c r="B135" s="46"/>
      <c r="C135" s="46"/>
      <c r="D135" s="46"/>
      <c r="E135" s="285" t="s">
        <v>0</v>
      </c>
      <c r="F135" s="285"/>
      <c r="G135" s="285"/>
      <c r="H135" s="285"/>
      <c r="I135" s="285" t="s">
        <v>262</v>
      </c>
      <c r="J135" s="285"/>
      <c r="K135" s="285"/>
      <c r="L135" s="285"/>
      <c r="M135" s="285"/>
      <c r="N135" s="285"/>
      <c r="O135" s="285"/>
      <c r="P135" s="285"/>
      <c r="Q135" s="47"/>
    </row>
    <row r="136" spans="2:17" ht="18" x14ac:dyDescent="0.25">
      <c r="B136" s="4"/>
      <c r="C136" s="2"/>
      <c r="E136" s="285" t="s">
        <v>2</v>
      </c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150"/>
    </row>
    <row r="137" spans="2:17" x14ac:dyDescent="0.25">
      <c r="B137" s="151"/>
      <c r="C137" s="151"/>
      <c r="D137" s="151"/>
      <c r="E137" s="286" t="s">
        <v>3</v>
      </c>
      <c r="F137" s="286" t="s">
        <v>47</v>
      </c>
      <c r="G137" s="249"/>
      <c r="H137" s="286" t="s">
        <v>5</v>
      </c>
      <c r="I137" s="279" t="s">
        <v>13</v>
      </c>
      <c r="J137" s="152" t="s">
        <v>109</v>
      </c>
      <c r="K137" s="109"/>
      <c r="L137" s="84"/>
      <c r="M137" s="290"/>
      <c r="N137" s="291"/>
      <c r="O137" s="242"/>
      <c r="P137" s="286" t="s">
        <v>7</v>
      </c>
      <c r="Q137" s="274" t="s">
        <v>8</v>
      </c>
    </row>
    <row r="138" spans="2:17" x14ac:dyDescent="0.25">
      <c r="B138" s="277" t="s">
        <v>9</v>
      </c>
      <c r="C138" s="277" t="s">
        <v>10</v>
      </c>
      <c r="D138" s="277" t="s">
        <v>11</v>
      </c>
      <c r="E138" s="287"/>
      <c r="F138" s="287"/>
      <c r="G138" s="250" t="s">
        <v>12</v>
      </c>
      <c r="H138" s="287"/>
      <c r="I138" s="289"/>
      <c r="J138" s="279" t="s">
        <v>14</v>
      </c>
      <c r="K138" s="281" t="s">
        <v>48</v>
      </c>
      <c r="L138" s="283" t="s">
        <v>49</v>
      </c>
      <c r="M138" s="277" t="s">
        <v>17</v>
      </c>
      <c r="N138" s="277" t="s">
        <v>18</v>
      </c>
      <c r="O138" s="252"/>
      <c r="P138" s="287"/>
      <c r="Q138" s="275"/>
    </row>
    <row r="139" spans="2:17" x14ac:dyDescent="0.25">
      <c r="B139" s="278"/>
      <c r="C139" s="278"/>
      <c r="D139" s="278"/>
      <c r="E139" s="288"/>
      <c r="F139" s="288"/>
      <c r="G139" s="251"/>
      <c r="H139" s="288"/>
      <c r="I139" s="280"/>
      <c r="J139" s="280"/>
      <c r="K139" s="282"/>
      <c r="L139" s="284"/>
      <c r="M139" s="278"/>
      <c r="N139" s="278"/>
      <c r="O139" s="248"/>
      <c r="P139" s="288"/>
      <c r="Q139" s="276"/>
    </row>
    <row r="140" spans="2:17" ht="30" customHeight="1" x14ac:dyDescent="0.25">
      <c r="B140" s="14">
        <v>1000</v>
      </c>
      <c r="C140" s="14">
        <v>1100</v>
      </c>
      <c r="D140" s="14">
        <v>113</v>
      </c>
      <c r="E140" s="42" t="s">
        <v>241</v>
      </c>
      <c r="F140" s="78" t="s">
        <v>170</v>
      </c>
      <c r="G140" s="98"/>
      <c r="H140" s="153"/>
      <c r="I140" s="14">
        <v>15</v>
      </c>
      <c r="J140" s="20">
        <v>5352</v>
      </c>
      <c r="K140" s="33">
        <v>0</v>
      </c>
      <c r="L140" s="121">
        <f>J140+K140</f>
        <v>5352</v>
      </c>
      <c r="M140" s="20">
        <v>478.82</v>
      </c>
      <c r="N140" s="20">
        <v>478.82</v>
      </c>
      <c r="O140" s="20"/>
      <c r="P140" s="20">
        <f>L140-N140</f>
        <v>4873.18</v>
      </c>
      <c r="Q140" s="154"/>
    </row>
    <row r="141" spans="2:17" ht="30" customHeight="1" x14ac:dyDescent="0.25">
      <c r="B141" s="70"/>
      <c r="C141" s="70"/>
      <c r="D141" s="70"/>
      <c r="E141" s="26" t="s">
        <v>171</v>
      </c>
      <c r="F141" s="27"/>
      <c r="G141" s="27"/>
      <c r="H141" s="88"/>
      <c r="I141" s="155"/>
      <c r="J141" s="95">
        <f>SUM(J140)</f>
        <v>5352</v>
      </c>
      <c r="K141" s="95">
        <v>0</v>
      </c>
      <c r="L141" s="95">
        <f>SUM(L140)</f>
        <v>5352</v>
      </c>
      <c r="M141" s="95">
        <f>SUM(M140)</f>
        <v>478.82</v>
      </c>
      <c r="N141" s="95">
        <f>SUM(N140)</f>
        <v>478.82</v>
      </c>
      <c r="O141" s="95"/>
      <c r="P141" s="95">
        <f>SUM(P140)</f>
        <v>4873.18</v>
      </c>
      <c r="Q141" s="143"/>
    </row>
    <row r="142" spans="2:17" ht="30" customHeight="1" x14ac:dyDescent="0.25">
      <c r="B142" s="14">
        <v>1000</v>
      </c>
      <c r="C142" s="14">
        <v>1100</v>
      </c>
      <c r="D142" s="14">
        <v>113</v>
      </c>
      <c r="E142" s="78" t="s">
        <v>172</v>
      </c>
      <c r="F142" s="59" t="s">
        <v>173</v>
      </c>
      <c r="G142" s="87"/>
      <c r="H142" s="78"/>
      <c r="I142" s="14">
        <v>14</v>
      </c>
      <c r="J142" s="34">
        <v>4342.8</v>
      </c>
      <c r="K142" s="122">
        <v>0</v>
      </c>
      <c r="L142" s="34">
        <f>J142+K142</f>
        <v>4342.8</v>
      </c>
      <c r="M142" s="34">
        <v>346.52</v>
      </c>
      <c r="N142" s="34">
        <v>346.52</v>
      </c>
      <c r="O142" s="34"/>
      <c r="P142" s="156">
        <f>L142-N142</f>
        <v>3996.28</v>
      </c>
      <c r="Q142" s="157"/>
    </row>
    <row r="143" spans="2:17" ht="30" customHeight="1" x14ac:dyDescent="0.25">
      <c r="B143" s="25"/>
      <c r="C143" s="25"/>
      <c r="D143" s="25"/>
      <c r="E143" s="28" t="s">
        <v>174</v>
      </c>
      <c r="F143" s="37"/>
      <c r="G143" s="37"/>
      <c r="H143" s="37"/>
      <c r="I143" s="28"/>
      <c r="J143" s="158">
        <f>SUM(J142)</f>
        <v>4342.8</v>
      </c>
      <c r="K143" s="158">
        <v>0</v>
      </c>
      <c r="L143" s="158">
        <f>SUM(L142)</f>
        <v>4342.8</v>
      </c>
      <c r="M143" s="158">
        <f>SUM(M142)</f>
        <v>346.52</v>
      </c>
      <c r="N143" s="158">
        <f>SUM(N142)</f>
        <v>346.52</v>
      </c>
      <c r="O143" s="158"/>
      <c r="P143" s="158">
        <f>SUM(P142)</f>
        <v>3996.28</v>
      </c>
      <c r="Q143" s="159"/>
    </row>
    <row r="144" spans="2:17" ht="30" customHeight="1" x14ac:dyDescent="0.25">
      <c r="B144" s="14">
        <v>1000</v>
      </c>
      <c r="C144" s="14">
        <v>1100</v>
      </c>
      <c r="D144" s="14">
        <v>113</v>
      </c>
      <c r="E144" s="78" t="s">
        <v>175</v>
      </c>
      <c r="F144" s="59" t="s">
        <v>176</v>
      </c>
      <c r="G144" s="114"/>
      <c r="H144" s="78"/>
      <c r="I144" s="14">
        <v>15</v>
      </c>
      <c r="J144" s="121">
        <v>4847</v>
      </c>
      <c r="K144" s="122">
        <v>0</v>
      </c>
      <c r="L144" s="34">
        <f>J144+K144</f>
        <v>4847</v>
      </c>
      <c r="M144" s="121">
        <v>397.56</v>
      </c>
      <c r="N144" s="121">
        <v>397.56</v>
      </c>
      <c r="O144" s="121"/>
      <c r="P144" s="20">
        <f t="shared" ref="P144:P156" si="22">L144-N144</f>
        <v>4449.4399999999996</v>
      </c>
      <c r="Q144" s="160"/>
    </row>
    <row r="145" spans="2:17" ht="30" customHeight="1" x14ac:dyDescent="0.25">
      <c r="B145" s="14">
        <v>1000</v>
      </c>
      <c r="C145" s="14">
        <v>1100</v>
      </c>
      <c r="D145" s="14">
        <v>113</v>
      </c>
      <c r="E145" s="78" t="s">
        <v>177</v>
      </c>
      <c r="F145" s="59" t="s">
        <v>178</v>
      </c>
      <c r="G145" s="114"/>
      <c r="H145" s="78"/>
      <c r="I145" s="14">
        <v>15</v>
      </c>
      <c r="J145" s="121">
        <v>4847</v>
      </c>
      <c r="K145" s="122">
        <v>0</v>
      </c>
      <c r="L145" s="34">
        <f t="shared" ref="L145:L156" si="23">J145+K145</f>
        <v>4847</v>
      </c>
      <c r="M145" s="121">
        <v>397.56</v>
      </c>
      <c r="N145" s="121">
        <v>397.56</v>
      </c>
      <c r="O145" s="121"/>
      <c r="P145" s="20">
        <f t="shared" si="22"/>
        <v>4449.4399999999996</v>
      </c>
      <c r="Q145" s="136"/>
    </row>
    <row r="146" spans="2:17" ht="30" customHeight="1" x14ac:dyDescent="0.25">
      <c r="B146" s="14">
        <v>1000</v>
      </c>
      <c r="C146" s="14">
        <v>1100</v>
      </c>
      <c r="D146" s="14">
        <v>113</v>
      </c>
      <c r="E146" s="78" t="s">
        <v>179</v>
      </c>
      <c r="F146" s="77" t="s">
        <v>180</v>
      </c>
      <c r="G146" s="161"/>
      <c r="H146" s="78"/>
      <c r="I146" s="14">
        <v>15</v>
      </c>
      <c r="J146" s="121">
        <v>4847</v>
      </c>
      <c r="K146" s="122">
        <v>0</v>
      </c>
      <c r="L146" s="34">
        <f t="shared" si="23"/>
        <v>4847</v>
      </c>
      <c r="M146" s="121">
        <v>397.56</v>
      </c>
      <c r="N146" s="121">
        <v>397.56</v>
      </c>
      <c r="O146" s="121"/>
      <c r="P146" s="20">
        <f t="shared" si="22"/>
        <v>4449.4399999999996</v>
      </c>
      <c r="Q146" s="136"/>
    </row>
    <row r="147" spans="2:17" ht="30" customHeight="1" x14ac:dyDescent="0.25">
      <c r="B147" s="14">
        <v>1000</v>
      </c>
      <c r="C147" s="14">
        <v>1100</v>
      </c>
      <c r="D147" s="14">
        <v>113</v>
      </c>
      <c r="E147" s="78" t="s">
        <v>181</v>
      </c>
      <c r="F147" s="78" t="s">
        <v>180</v>
      </c>
      <c r="G147" s="161"/>
      <c r="H147" s="78"/>
      <c r="I147" s="14">
        <v>15</v>
      </c>
      <c r="J147" s="121">
        <v>4847</v>
      </c>
      <c r="K147" s="122">
        <v>0</v>
      </c>
      <c r="L147" s="34">
        <f t="shared" si="23"/>
        <v>4847</v>
      </c>
      <c r="M147" s="121">
        <v>397.56</v>
      </c>
      <c r="N147" s="121">
        <v>397.56</v>
      </c>
      <c r="O147" s="121"/>
      <c r="P147" s="20">
        <f t="shared" si="22"/>
        <v>4449.4399999999996</v>
      </c>
      <c r="Q147" s="136"/>
    </row>
    <row r="148" spans="2:17" ht="30" customHeight="1" x14ac:dyDescent="0.25">
      <c r="B148" s="14">
        <v>1000</v>
      </c>
      <c r="C148" s="14">
        <v>1100</v>
      </c>
      <c r="D148" s="14">
        <v>113</v>
      </c>
      <c r="E148" s="78" t="s">
        <v>182</v>
      </c>
      <c r="F148" s="78" t="s">
        <v>180</v>
      </c>
      <c r="G148" s="161"/>
      <c r="H148" s="78"/>
      <c r="I148" s="14">
        <v>15</v>
      </c>
      <c r="J148" s="121">
        <v>4847</v>
      </c>
      <c r="K148" s="122">
        <v>0</v>
      </c>
      <c r="L148" s="34">
        <f t="shared" si="23"/>
        <v>4847</v>
      </c>
      <c r="M148" s="121">
        <v>397.56</v>
      </c>
      <c r="N148" s="121">
        <v>397.56</v>
      </c>
      <c r="O148" s="121"/>
      <c r="P148" s="20">
        <f t="shared" si="22"/>
        <v>4449.4399999999996</v>
      </c>
      <c r="Q148" s="41"/>
    </row>
    <row r="149" spans="2:17" ht="30" customHeight="1" x14ac:dyDescent="0.25">
      <c r="B149" s="14">
        <v>1000</v>
      </c>
      <c r="C149" s="14">
        <v>1100</v>
      </c>
      <c r="D149" s="14">
        <v>113</v>
      </c>
      <c r="E149" s="162" t="s">
        <v>183</v>
      </c>
      <c r="F149" s="78" t="s">
        <v>180</v>
      </c>
      <c r="G149" s="163"/>
      <c r="H149" s="164"/>
      <c r="I149" s="14">
        <v>15</v>
      </c>
      <c r="J149" s="121">
        <v>4847</v>
      </c>
      <c r="K149" s="122">
        <v>0</v>
      </c>
      <c r="L149" s="34">
        <f t="shared" si="23"/>
        <v>4847</v>
      </c>
      <c r="M149" s="121">
        <v>397.56</v>
      </c>
      <c r="N149" s="121">
        <v>397.56</v>
      </c>
      <c r="O149" s="121"/>
      <c r="P149" s="20">
        <f t="shared" si="22"/>
        <v>4449.4399999999996</v>
      </c>
      <c r="Q149" s="41"/>
    </row>
    <row r="150" spans="2:17" ht="30" customHeight="1" x14ac:dyDescent="0.25">
      <c r="B150" s="14">
        <v>1000</v>
      </c>
      <c r="C150" s="14">
        <v>1100</v>
      </c>
      <c r="D150" s="14">
        <v>113</v>
      </c>
      <c r="E150" s="162" t="s">
        <v>184</v>
      </c>
      <c r="F150" s="78" t="s">
        <v>180</v>
      </c>
      <c r="G150" s="165"/>
      <c r="H150" s="61"/>
      <c r="I150" s="14">
        <v>15</v>
      </c>
      <c r="J150" s="121">
        <v>4847</v>
      </c>
      <c r="K150" s="122">
        <v>0</v>
      </c>
      <c r="L150" s="34">
        <f t="shared" si="23"/>
        <v>4847</v>
      </c>
      <c r="M150" s="121">
        <v>397.56</v>
      </c>
      <c r="N150" s="121">
        <v>397.56</v>
      </c>
      <c r="O150" s="121"/>
      <c r="P150" s="20">
        <f t="shared" si="22"/>
        <v>4449.4399999999996</v>
      </c>
      <c r="Q150" s="41"/>
    </row>
    <row r="151" spans="2:17" ht="30" customHeight="1" x14ac:dyDescent="0.25">
      <c r="B151" s="14">
        <v>1000</v>
      </c>
      <c r="C151" s="14">
        <v>1100</v>
      </c>
      <c r="D151" s="14">
        <v>113</v>
      </c>
      <c r="E151" s="162" t="s">
        <v>185</v>
      </c>
      <c r="F151" s="78" t="s">
        <v>180</v>
      </c>
      <c r="G151" s="98"/>
      <c r="H151" s="166"/>
      <c r="I151" s="14">
        <v>15</v>
      </c>
      <c r="J151" s="121">
        <v>4847</v>
      </c>
      <c r="K151" s="122">
        <v>0</v>
      </c>
      <c r="L151" s="34">
        <f t="shared" si="23"/>
        <v>4847</v>
      </c>
      <c r="M151" s="121">
        <v>397.56</v>
      </c>
      <c r="N151" s="121">
        <v>397.56</v>
      </c>
      <c r="O151" s="121"/>
      <c r="P151" s="20">
        <f t="shared" si="22"/>
        <v>4449.4399999999996</v>
      </c>
      <c r="Q151" s="41"/>
    </row>
    <row r="152" spans="2:17" ht="30" customHeight="1" x14ac:dyDescent="0.25">
      <c r="B152" s="14">
        <v>1000</v>
      </c>
      <c r="C152" s="14">
        <v>1100</v>
      </c>
      <c r="D152" s="14">
        <v>113</v>
      </c>
      <c r="E152" s="78"/>
      <c r="F152" s="59" t="s">
        <v>251</v>
      </c>
      <c r="G152" s="60"/>
      <c r="H152" s="60"/>
      <c r="I152" s="14"/>
      <c r="J152" s="121"/>
      <c r="K152" s="122"/>
      <c r="L152" s="34"/>
      <c r="M152" s="121"/>
      <c r="N152" s="121"/>
      <c r="O152" s="121"/>
      <c r="P152" s="20"/>
      <c r="Q152" s="41"/>
    </row>
    <row r="153" spans="2:17" ht="30" customHeight="1" x14ac:dyDescent="0.25">
      <c r="B153" s="14">
        <v>1000</v>
      </c>
      <c r="C153" s="117">
        <v>1100</v>
      </c>
      <c r="D153" s="117">
        <v>113</v>
      </c>
      <c r="E153" s="60" t="s">
        <v>188</v>
      </c>
      <c r="F153" s="60" t="s">
        <v>189</v>
      </c>
      <c r="G153" s="161"/>
      <c r="H153" s="60"/>
      <c r="I153" s="117">
        <v>15</v>
      </c>
      <c r="J153" s="20">
        <v>4400</v>
      </c>
      <c r="K153" s="167">
        <v>0</v>
      </c>
      <c r="L153" s="34">
        <f t="shared" si="23"/>
        <v>4400</v>
      </c>
      <c r="M153" s="20">
        <v>343.73</v>
      </c>
      <c r="N153" s="20">
        <v>343.73</v>
      </c>
      <c r="O153" s="20"/>
      <c r="P153" s="20">
        <f t="shared" si="22"/>
        <v>4056.27</v>
      </c>
      <c r="Q153" s="168"/>
    </row>
    <row r="154" spans="2:17" ht="30" customHeight="1" x14ac:dyDescent="0.25">
      <c r="B154" s="14">
        <v>1000</v>
      </c>
      <c r="C154" s="117">
        <v>1100</v>
      </c>
      <c r="D154" s="117">
        <v>113</v>
      </c>
      <c r="E154" s="60" t="s">
        <v>190</v>
      </c>
      <c r="F154" s="60" t="s">
        <v>191</v>
      </c>
      <c r="G154" s="98"/>
      <c r="H154" s="60"/>
      <c r="I154" s="117">
        <v>15</v>
      </c>
      <c r="J154" s="20">
        <v>3860</v>
      </c>
      <c r="K154" s="167">
        <v>0</v>
      </c>
      <c r="L154" s="34">
        <f t="shared" si="23"/>
        <v>3860</v>
      </c>
      <c r="M154" s="20">
        <v>284.93</v>
      </c>
      <c r="N154" s="20">
        <v>284.93</v>
      </c>
      <c r="O154" s="20"/>
      <c r="P154" s="20">
        <f t="shared" si="22"/>
        <v>3575.07</v>
      </c>
      <c r="Q154" s="168"/>
    </row>
    <row r="155" spans="2:17" ht="30" customHeight="1" x14ac:dyDescent="0.25">
      <c r="B155" s="14">
        <v>1000</v>
      </c>
      <c r="C155" s="117">
        <v>1100</v>
      </c>
      <c r="D155" s="117">
        <v>113</v>
      </c>
      <c r="E155" s="60" t="s">
        <v>192</v>
      </c>
      <c r="F155" s="169" t="s">
        <v>193</v>
      </c>
      <c r="G155" s="170"/>
      <c r="H155" s="60"/>
      <c r="I155" s="117">
        <v>15</v>
      </c>
      <c r="J155" s="20">
        <v>6800</v>
      </c>
      <c r="K155" s="167">
        <v>0</v>
      </c>
      <c r="L155" s="34">
        <f t="shared" si="23"/>
        <v>6800</v>
      </c>
      <c r="M155" s="20">
        <v>741.46</v>
      </c>
      <c r="N155" s="20">
        <v>741.46</v>
      </c>
      <c r="O155" s="20"/>
      <c r="P155" s="20">
        <f t="shared" si="22"/>
        <v>6058.54</v>
      </c>
      <c r="Q155" s="168"/>
    </row>
    <row r="156" spans="2:17" ht="30" customHeight="1" x14ac:dyDescent="0.25">
      <c r="B156" s="14">
        <v>1000</v>
      </c>
      <c r="C156" s="14">
        <v>1100</v>
      </c>
      <c r="D156" s="14">
        <v>113</v>
      </c>
      <c r="E156" s="42" t="s">
        <v>194</v>
      </c>
      <c r="F156" s="59" t="s">
        <v>195</v>
      </c>
      <c r="G156" s="161"/>
      <c r="H156" s="171"/>
      <c r="I156" s="14">
        <v>15</v>
      </c>
      <c r="J156" s="20">
        <v>5867</v>
      </c>
      <c r="K156" s="33">
        <v>0</v>
      </c>
      <c r="L156" s="18">
        <f t="shared" si="23"/>
        <v>5867</v>
      </c>
      <c r="M156" s="20">
        <v>567.45000000000005</v>
      </c>
      <c r="N156" s="20">
        <v>567.45000000000005</v>
      </c>
      <c r="O156" s="20"/>
      <c r="P156" s="20">
        <f t="shared" si="22"/>
        <v>5299.55</v>
      </c>
      <c r="Q156" s="41"/>
    </row>
    <row r="157" spans="2:17" ht="30" customHeight="1" x14ac:dyDescent="0.25">
      <c r="B157" s="70"/>
      <c r="C157" s="70"/>
      <c r="D157" s="70"/>
      <c r="E157" s="26" t="s">
        <v>196</v>
      </c>
      <c r="F157" s="27"/>
      <c r="G157" s="27"/>
      <c r="H157" s="88"/>
      <c r="I157" s="71"/>
      <c r="J157" s="30">
        <f t="shared" ref="J157:N157" si="24">SUM(J144:J156)</f>
        <v>59703</v>
      </c>
      <c r="K157" s="30">
        <f t="shared" si="24"/>
        <v>0</v>
      </c>
      <c r="L157" s="30">
        <f t="shared" si="24"/>
        <v>59703</v>
      </c>
      <c r="M157" s="30">
        <f t="shared" si="24"/>
        <v>5118.05</v>
      </c>
      <c r="N157" s="30">
        <f t="shared" si="24"/>
        <v>5118.05</v>
      </c>
      <c r="O157" s="30"/>
      <c r="P157" s="30">
        <f>SUM(P144:P156)</f>
        <v>54584.95</v>
      </c>
      <c r="Q157" s="30">
        <v>0</v>
      </c>
    </row>
    <row r="158" spans="2:17" ht="30" customHeight="1" x14ac:dyDescent="0.25">
      <c r="B158" s="14">
        <v>1000</v>
      </c>
      <c r="C158" s="14">
        <v>1100</v>
      </c>
      <c r="D158" s="14">
        <v>113</v>
      </c>
      <c r="E158" s="42" t="s">
        <v>197</v>
      </c>
      <c r="F158" s="59" t="s">
        <v>198</v>
      </c>
      <c r="G158" s="165"/>
      <c r="H158" s="172"/>
      <c r="I158" s="117">
        <v>15</v>
      </c>
      <c r="J158" s="20">
        <v>5625</v>
      </c>
      <c r="K158" s="33">
        <v>0</v>
      </c>
      <c r="L158" s="121">
        <f>J158+K158</f>
        <v>5625</v>
      </c>
      <c r="M158" s="20">
        <v>524.05999999999995</v>
      </c>
      <c r="N158" s="20">
        <v>524.05999999999995</v>
      </c>
      <c r="O158" s="20"/>
      <c r="P158" s="20">
        <f>L158-N158</f>
        <v>5100.9400000000005</v>
      </c>
      <c r="Q158" s="154"/>
    </row>
    <row r="159" spans="2:17" ht="30" customHeight="1" x14ac:dyDescent="0.25">
      <c r="B159" s="14">
        <v>1000</v>
      </c>
      <c r="C159" s="14">
        <v>1100</v>
      </c>
      <c r="D159" s="14">
        <v>113</v>
      </c>
      <c r="E159" s="42" t="s">
        <v>199</v>
      </c>
      <c r="F159" s="59" t="s">
        <v>200</v>
      </c>
      <c r="G159" s="165"/>
      <c r="H159" s="172"/>
      <c r="I159" s="14">
        <v>15</v>
      </c>
      <c r="J159" s="20">
        <v>2300</v>
      </c>
      <c r="K159" s="33">
        <v>39.97</v>
      </c>
      <c r="L159" s="121">
        <f>J159+K159</f>
        <v>2339.9699999999998</v>
      </c>
      <c r="M159" s="20"/>
      <c r="N159" s="20"/>
      <c r="O159" s="20"/>
      <c r="P159" s="20">
        <f>L159-N159</f>
        <v>2339.9699999999998</v>
      </c>
      <c r="Q159" s="154"/>
    </row>
    <row r="160" spans="2:17" ht="30" customHeight="1" x14ac:dyDescent="0.25">
      <c r="B160" s="70"/>
      <c r="C160" s="70"/>
      <c r="D160" s="70"/>
      <c r="E160" s="26" t="s">
        <v>201</v>
      </c>
      <c r="F160" s="27"/>
      <c r="G160" s="27"/>
      <c r="H160" s="88"/>
      <c r="I160" s="155"/>
      <c r="J160" s="95">
        <f t="shared" ref="J160:N160" si="25">SUM(J158:J159)</f>
        <v>7925</v>
      </c>
      <c r="K160" s="95">
        <f t="shared" si="25"/>
        <v>39.97</v>
      </c>
      <c r="L160" s="95">
        <f t="shared" si="25"/>
        <v>7964.9699999999993</v>
      </c>
      <c r="M160" s="95">
        <f t="shared" si="25"/>
        <v>524.05999999999995</v>
      </c>
      <c r="N160" s="95">
        <f t="shared" si="25"/>
        <v>524.05999999999995</v>
      </c>
      <c r="O160" s="95"/>
      <c r="P160" s="95">
        <f>SUM(P158:P159)</f>
        <v>7440.91</v>
      </c>
      <c r="Q160" s="143"/>
    </row>
    <row r="161" spans="2:17" ht="30" customHeight="1" x14ac:dyDescent="0.25">
      <c r="B161" s="14">
        <v>1000</v>
      </c>
      <c r="C161" s="14">
        <v>1100</v>
      </c>
      <c r="D161" s="14">
        <v>113</v>
      </c>
      <c r="E161" s="78" t="s">
        <v>202</v>
      </c>
      <c r="F161" s="59" t="s">
        <v>203</v>
      </c>
      <c r="G161" s="173"/>
      <c r="H161" s="60"/>
      <c r="I161" s="14">
        <v>15</v>
      </c>
      <c r="J161" s="20">
        <v>5867</v>
      </c>
      <c r="K161" s="33">
        <v>0</v>
      </c>
      <c r="L161" s="18">
        <f>J161+K161</f>
        <v>5867</v>
      </c>
      <c r="M161" s="20">
        <v>567.45000000000005</v>
      </c>
      <c r="N161" s="20">
        <v>567.45000000000005</v>
      </c>
      <c r="O161" s="20"/>
      <c r="P161" s="20">
        <f>L161-N161</f>
        <v>5299.55</v>
      </c>
      <c r="Q161" s="157"/>
    </row>
    <row r="162" spans="2:17" ht="30" customHeight="1" x14ac:dyDescent="0.25">
      <c r="B162" s="25"/>
      <c r="C162" s="25"/>
      <c r="D162" s="25"/>
      <c r="E162" s="28" t="s">
        <v>204</v>
      </c>
      <c r="F162" s="37"/>
      <c r="G162" s="37"/>
      <c r="H162" s="37"/>
      <c r="I162" s="28"/>
      <c r="J162" s="158">
        <f t="shared" ref="J162:N162" si="26">SUM(J161)</f>
        <v>5867</v>
      </c>
      <c r="K162" s="158">
        <f t="shared" si="26"/>
        <v>0</v>
      </c>
      <c r="L162" s="158">
        <f t="shared" si="26"/>
        <v>5867</v>
      </c>
      <c r="M162" s="158">
        <f t="shared" si="26"/>
        <v>567.45000000000005</v>
      </c>
      <c r="N162" s="158">
        <f t="shared" si="26"/>
        <v>567.45000000000005</v>
      </c>
      <c r="O162" s="158"/>
      <c r="P162" s="158">
        <f>SUM(P161)</f>
        <v>5299.55</v>
      </c>
      <c r="Q162" s="159"/>
    </row>
    <row r="163" spans="2:17" x14ac:dyDescent="0.25">
      <c r="B163" s="174"/>
      <c r="C163" s="46"/>
      <c r="D163" s="46"/>
      <c r="E163" s="47"/>
      <c r="F163" s="48"/>
      <c r="G163" s="48"/>
      <c r="H163" s="49"/>
      <c r="I163" s="175"/>
      <c r="J163" s="106"/>
      <c r="K163" s="106"/>
      <c r="L163" s="106"/>
      <c r="M163" s="106"/>
      <c r="N163" s="106"/>
      <c r="O163" s="106"/>
      <c r="P163" s="106"/>
    </row>
    <row r="164" spans="2:17" x14ac:dyDescent="0.25">
      <c r="B164" s="144"/>
      <c r="C164" s="144"/>
      <c r="D164" s="144"/>
      <c r="E164" s="145"/>
      <c r="F164" s="2"/>
      <c r="G164" s="2"/>
      <c r="H164" s="1"/>
      <c r="I164" s="144"/>
      <c r="J164" s="146"/>
      <c r="K164" s="147"/>
      <c r="L164" s="146"/>
      <c r="M164" s="146"/>
      <c r="N164" s="146"/>
      <c r="O164" s="146"/>
      <c r="P164" s="146"/>
      <c r="Q164" s="106"/>
    </row>
    <row r="165" spans="2:17" ht="18" x14ac:dyDescent="0.25">
      <c r="B165" s="46"/>
      <c r="C165" s="46"/>
      <c r="D165" s="46"/>
      <c r="E165" s="285" t="s">
        <v>0</v>
      </c>
      <c r="F165" s="285"/>
      <c r="G165" s="285"/>
      <c r="H165" s="285"/>
      <c r="I165" s="285" t="s">
        <v>262</v>
      </c>
      <c r="J165" s="285"/>
      <c r="K165" s="285"/>
      <c r="L165" s="285"/>
      <c r="M165" s="285"/>
      <c r="N165" s="285"/>
      <c r="O165" s="285"/>
      <c r="P165" s="285"/>
      <c r="Q165" s="47"/>
    </row>
    <row r="166" spans="2:17" ht="18" x14ac:dyDescent="0.25">
      <c r="B166" s="4"/>
      <c r="C166" s="2"/>
      <c r="D166" s="2"/>
      <c r="E166" s="285" t="s">
        <v>2</v>
      </c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150"/>
    </row>
    <row r="167" spans="2:17" x14ac:dyDescent="0.25">
      <c r="B167" s="151"/>
      <c r="C167" s="151"/>
      <c r="D167" s="151"/>
      <c r="E167" s="286" t="s">
        <v>3</v>
      </c>
      <c r="F167" s="286" t="s">
        <v>47</v>
      </c>
      <c r="G167" s="249"/>
      <c r="H167" s="286" t="s">
        <v>5</v>
      </c>
      <c r="I167" s="279" t="s">
        <v>13</v>
      </c>
      <c r="J167" s="152" t="s">
        <v>109</v>
      </c>
      <c r="K167" s="109"/>
      <c r="L167" s="84"/>
      <c r="M167" s="290"/>
      <c r="N167" s="291"/>
      <c r="O167" s="242"/>
      <c r="P167" s="286" t="s">
        <v>7</v>
      </c>
      <c r="Q167" s="274" t="s">
        <v>8</v>
      </c>
    </row>
    <row r="168" spans="2:17" x14ac:dyDescent="0.25">
      <c r="B168" s="277" t="s">
        <v>9</v>
      </c>
      <c r="C168" s="277" t="s">
        <v>10</v>
      </c>
      <c r="D168" s="277" t="s">
        <v>11</v>
      </c>
      <c r="E168" s="287"/>
      <c r="F168" s="287"/>
      <c r="G168" s="250" t="s">
        <v>12</v>
      </c>
      <c r="H168" s="287"/>
      <c r="I168" s="289"/>
      <c r="J168" s="279" t="s">
        <v>14</v>
      </c>
      <c r="K168" s="281" t="s">
        <v>48</v>
      </c>
      <c r="L168" s="283" t="s">
        <v>49</v>
      </c>
      <c r="M168" s="277" t="s">
        <v>17</v>
      </c>
      <c r="N168" s="277" t="s">
        <v>18</v>
      </c>
      <c r="O168" s="252"/>
      <c r="P168" s="287"/>
      <c r="Q168" s="275"/>
    </row>
    <row r="169" spans="2:17" x14ac:dyDescent="0.25">
      <c r="B169" s="278"/>
      <c r="C169" s="278"/>
      <c r="D169" s="278"/>
      <c r="E169" s="288"/>
      <c r="F169" s="288"/>
      <c r="G169" s="251"/>
      <c r="H169" s="288"/>
      <c r="I169" s="280"/>
      <c r="J169" s="280"/>
      <c r="K169" s="282"/>
      <c r="L169" s="284"/>
      <c r="M169" s="278"/>
      <c r="N169" s="278"/>
      <c r="O169" s="248"/>
      <c r="P169" s="288"/>
      <c r="Q169" s="276"/>
    </row>
    <row r="170" spans="2:17" ht="30" customHeight="1" x14ac:dyDescent="0.25">
      <c r="B170" s="176">
        <v>1000</v>
      </c>
      <c r="C170" s="177">
        <v>1100</v>
      </c>
      <c r="D170" s="177">
        <v>113</v>
      </c>
      <c r="E170" s="17" t="s">
        <v>205</v>
      </c>
      <c r="F170" s="178" t="s">
        <v>206</v>
      </c>
      <c r="G170" s="17"/>
      <c r="H170" s="17"/>
      <c r="I170" s="179">
        <v>15</v>
      </c>
      <c r="J170" s="180">
        <v>4510</v>
      </c>
      <c r="K170" s="181">
        <v>0</v>
      </c>
      <c r="L170" s="182">
        <f>J170+K170</f>
        <v>4510</v>
      </c>
      <c r="M170" s="183">
        <v>355.71</v>
      </c>
      <c r="N170" s="183">
        <v>355.71</v>
      </c>
      <c r="O170" s="183"/>
      <c r="P170" s="184">
        <f>L170-N170</f>
        <v>4154.29</v>
      </c>
      <c r="Q170" s="247"/>
    </row>
    <row r="171" spans="2:17" ht="30" customHeight="1" x14ac:dyDescent="0.25">
      <c r="B171" s="70"/>
      <c r="C171" s="70"/>
      <c r="D171" s="70"/>
      <c r="E171" s="26" t="s">
        <v>207</v>
      </c>
      <c r="F171" s="27"/>
      <c r="G171" s="27"/>
      <c r="H171" s="88"/>
      <c r="I171" s="71"/>
      <c r="J171" s="30">
        <f>SUM(J170)</f>
        <v>4510</v>
      </c>
      <c r="K171" s="30">
        <v>0</v>
      </c>
      <c r="L171" s="30">
        <f>SUM(L170)</f>
        <v>4510</v>
      </c>
      <c r="M171" s="30">
        <f>SUM(M170)</f>
        <v>355.71</v>
      </c>
      <c r="N171" s="30">
        <f>SUM(N170)</f>
        <v>355.71</v>
      </c>
      <c r="O171" s="30"/>
      <c r="P171" s="30">
        <f>SUM(P170)</f>
        <v>4154.29</v>
      </c>
      <c r="Q171" s="159"/>
    </row>
    <row r="172" spans="2:17" ht="30" customHeight="1" x14ac:dyDescent="0.25">
      <c r="B172" s="14">
        <v>1000</v>
      </c>
      <c r="C172" s="14">
        <v>1100</v>
      </c>
      <c r="D172" s="14">
        <v>113</v>
      </c>
      <c r="E172" s="17" t="s">
        <v>208</v>
      </c>
      <c r="F172" s="59" t="s">
        <v>209</v>
      </c>
      <c r="G172" s="17"/>
      <c r="H172" s="17"/>
      <c r="I172" s="14">
        <v>15</v>
      </c>
      <c r="J172" s="20">
        <v>5867</v>
      </c>
      <c r="K172" s="33">
        <v>0</v>
      </c>
      <c r="L172" s="18">
        <f>J172+K172</f>
        <v>5867</v>
      </c>
      <c r="M172" s="20">
        <v>567.45000000000005</v>
      </c>
      <c r="N172" s="20">
        <v>567.45000000000005</v>
      </c>
      <c r="O172" s="20"/>
      <c r="P172" s="20">
        <f>L172-N172</f>
        <v>5299.55</v>
      </c>
      <c r="Q172" s="154"/>
    </row>
    <row r="173" spans="2:17" ht="30" customHeight="1" x14ac:dyDescent="0.25">
      <c r="B173" s="14">
        <v>1000</v>
      </c>
      <c r="C173" s="14">
        <v>1100</v>
      </c>
      <c r="D173" s="14">
        <v>113</v>
      </c>
      <c r="E173" s="17" t="s">
        <v>210</v>
      </c>
      <c r="F173" s="59" t="s">
        <v>211</v>
      </c>
      <c r="G173" s="17"/>
      <c r="H173" s="17"/>
      <c r="I173" s="14">
        <v>15</v>
      </c>
      <c r="J173" s="18">
        <v>2600</v>
      </c>
      <c r="K173" s="19">
        <v>6.1</v>
      </c>
      <c r="L173" s="18">
        <f>J173+K173</f>
        <v>2606.1</v>
      </c>
      <c r="M173" s="18">
        <v>0</v>
      </c>
      <c r="N173" s="75">
        <v>0</v>
      </c>
      <c r="O173" s="75"/>
      <c r="P173" s="20">
        <f>L173-N173</f>
        <v>2606.1</v>
      </c>
      <c r="Q173" s="247"/>
    </row>
    <row r="174" spans="2:17" ht="30" customHeight="1" x14ac:dyDescent="0.25">
      <c r="B174" s="70"/>
      <c r="C174" s="70"/>
      <c r="D174" s="70"/>
      <c r="E174" s="26" t="s">
        <v>212</v>
      </c>
      <c r="F174" s="27"/>
      <c r="G174" s="27"/>
      <c r="H174" s="88"/>
      <c r="I174" s="71"/>
      <c r="J174" s="30">
        <f t="shared" ref="J174:N174" si="27">SUM(J172:J173)</f>
        <v>8467</v>
      </c>
      <c r="K174" s="30">
        <f t="shared" si="27"/>
        <v>6.1</v>
      </c>
      <c r="L174" s="30">
        <f t="shared" si="27"/>
        <v>8473.1</v>
      </c>
      <c r="M174" s="30">
        <f t="shared" si="27"/>
        <v>567.45000000000005</v>
      </c>
      <c r="N174" s="30">
        <f t="shared" si="27"/>
        <v>567.45000000000005</v>
      </c>
      <c r="O174" s="30"/>
      <c r="P174" s="30">
        <f>SUM(P172:P173)</f>
        <v>7905.65</v>
      </c>
      <c r="Q174" s="159"/>
    </row>
    <row r="175" spans="2:17" ht="30" customHeight="1" x14ac:dyDescent="0.25">
      <c r="B175" s="14">
        <v>1000</v>
      </c>
      <c r="C175" s="14">
        <v>1100</v>
      </c>
      <c r="D175" s="72">
        <v>113</v>
      </c>
      <c r="E175" s="17" t="s">
        <v>213</v>
      </c>
      <c r="F175" s="59" t="s">
        <v>214</v>
      </c>
      <c r="G175" s="17"/>
      <c r="H175" s="17"/>
      <c r="I175" s="14">
        <v>15</v>
      </c>
      <c r="J175" s="20">
        <v>5224</v>
      </c>
      <c r="K175" s="33">
        <v>0</v>
      </c>
      <c r="L175" s="18">
        <f>J175+K175</f>
        <v>5224</v>
      </c>
      <c r="M175" s="20">
        <v>458.22</v>
      </c>
      <c r="N175" s="34">
        <v>458.22</v>
      </c>
      <c r="O175" s="34"/>
      <c r="P175" s="20">
        <f t="shared" ref="P175:P181" si="28">L175-N175</f>
        <v>4765.78</v>
      </c>
      <c r="Q175" s="185"/>
    </row>
    <row r="176" spans="2:17" ht="30" customHeight="1" x14ac:dyDescent="0.25">
      <c r="B176" s="14">
        <v>1000</v>
      </c>
      <c r="C176" s="14">
        <v>1100</v>
      </c>
      <c r="D176" s="14">
        <v>113</v>
      </c>
      <c r="E176" s="186"/>
      <c r="F176" s="59" t="s">
        <v>215</v>
      </c>
      <c r="G176" s="44"/>
      <c r="H176" s="44"/>
      <c r="I176" s="14"/>
      <c r="J176" s="121"/>
      <c r="K176" s="122"/>
      <c r="L176" s="18">
        <f t="shared" ref="L176:L181" si="29">J176+K176</f>
        <v>0</v>
      </c>
      <c r="M176" s="18"/>
      <c r="N176" s="18"/>
      <c r="O176" s="18"/>
      <c r="P176" s="20">
        <f t="shared" si="28"/>
        <v>0</v>
      </c>
      <c r="Q176" s="247"/>
    </row>
    <row r="177" spans="1:17" ht="30" customHeight="1" x14ac:dyDescent="0.25">
      <c r="B177" s="14">
        <v>1000</v>
      </c>
      <c r="C177" s="14">
        <v>1100</v>
      </c>
      <c r="D177" s="14">
        <v>113</v>
      </c>
      <c r="E177" s="78" t="s">
        <v>216</v>
      </c>
      <c r="F177" s="64" t="s">
        <v>217</v>
      </c>
      <c r="G177" s="87"/>
      <c r="H177" s="78"/>
      <c r="I177" s="14">
        <v>15</v>
      </c>
      <c r="J177" s="121">
        <v>4972</v>
      </c>
      <c r="K177" s="122">
        <v>0</v>
      </c>
      <c r="L177" s="18">
        <f t="shared" si="29"/>
        <v>4972</v>
      </c>
      <c r="M177" s="18">
        <v>417.68</v>
      </c>
      <c r="N177" s="18">
        <v>417.68</v>
      </c>
      <c r="O177" s="18"/>
      <c r="P177" s="20">
        <f t="shared" si="28"/>
        <v>4554.32</v>
      </c>
      <c r="Q177" s="247"/>
    </row>
    <row r="178" spans="1:17" ht="30" customHeight="1" x14ac:dyDescent="0.25">
      <c r="B178" s="72">
        <v>1000</v>
      </c>
      <c r="C178" s="72">
        <v>1100</v>
      </c>
      <c r="D178" s="72">
        <v>113</v>
      </c>
      <c r="E178" s="17" t="s">
        <v>218</v>
      </c>
      <c r="F178" s="59" t="s">
        <v>219</v>
      </c>
      <c r="G178" s="17"/>
      <c r="H178" s="17"/>
      <c r="I178" s="14">
        <v>15</v>
      </c>
      <c r="J178" s="121">
        <v>4972</v>
      </c>
      <c r="K178" s="122">
        <v>0</v>
      </c>
      <c r="L178" s="18">
        <f t="shared" si="29"/>
        <v>4972</v>
      </c>
      <c r="M178" s="18">
        <v>417.68</v>
      </c>
      <c r="N178" s="18">
        <v>417.68</v>
      </c>
      <c r="O178" s="18"/>
      <c r="P178" s="20">
        <f t="shared" si="28"/>
        <v>4554.32</v>
      </c>
      <c r="Q178" s="247"/>
    </row>
    <row r="179" spans="1:17" ht="30" customHeight="1" x14ac:dyDescent="0.25">
      <c r="B179" s="14">
        <v>1000</v>
      </c>
      <c r="C179" s="117">
        <v>1100</v>
      </c>
      <c r="D179" s="117">
        <v>113</v>
      </c>
      <c r="E179" s="60" t="s">
        <v>220</v>
      </c>
      <c r="F179" s="169" t="s">
        <v>221</v>
      </c>
      <c r="G179" s="98"/>
      <c r="H179" s="60"/>
      <c r="I179" s="117">
        <v>15</v>
      </c>
      <c r="J179" s="20">
        <v>4856</v>
      </c>
      <c r="K179" s="167"/>
      <c r="L179" s="18">
        <f t="shared" si="29"/>
        <v>4856</v>
      </c>
      <c r="M179" s="182">
        <v>399.01</v>
      </c>
      <c r="N179" s="182">
        <v>399.01</v>
      </c>
      <c r="O179" s="182"/>
      <c r="P179" s="20">
        <f t="shared" si="28"/>
        <v>4456.99</v>
      </c>
      <c r="Q179" s="247"/>
    </row>
    <row r="180" spans="1:17" ht="30" customHeight="1" x14ac:dyDescent="0.25">
      <c r="B180" s="14">
        <v>1000</v>
      </c>
      <c r="C180" s="14">
        <v>1100</v>
      </c>
      <c r="D180" s="14">
        <v>113</v>
      </c>
      <c r="E180" s="78" t="s">
        <v>222</v>
      </c>
      <c r="F180" s="59" t="s">
        <v>223</v>
      </c>
      <c r="G180" s="86"/>
      <c r="H180" s="78"/>
      <c r="I180" s="14">
        <v>15</v>
      </c>
      <c r="J180" s="20">
        <v>4856</v>
      </c>
      <c r="K180" s="122">
        <v>0</v>
      </c>
      <c r="L180" s="18">
        <f t="shared" si="29"/>
        <v>4856</v>
      </c>
      <c r="M180" s="182">
        <v>399.01</v>
      </c>
      <c r="N180" s="182">
        <v>399.01</v>
      </c>
      <c r="O180" s="182"/>
      <c r="P180" s="20">
        <f t="shared" si="28"/>
        <v>4456.99</v>
      </c>
      <c r="Q180" s="187"/>
    </row>
    <row r="181" spans="1:17" ht="30" customHeight="1" x14ac:dyDescent="0.25">
      <c r="B181" s="14">
        <v>1000</v>
      </c>
      <c r="C181" s="14">
        <v>1100</v>
      </c>
      <c r="D181" s="14">
        <v>113</v>
      </c>
      <c r="E181" s="17" t="s">
        <v>224</v>
      </c>
      <c r="F181" s="64" t="s">
        <v>225</v>
      </c>
      <c r="G181" s="17"/>
      <c r="H181" s="17"/>
      <c r="I181" s="14">
        <v>15</v>
      </c>
      <c r="J181" s="20">
        <v>4856</v>
      </c>
      <c r="K181" s="33">
        <v>0</v>
      </c>
      <c r="L181" s="18">
        <f t="shared" si="29"/>
        <v>4856</v>
      </c>
      <c r="M181" s="182">
        <v>399.01</v>
      </c>
      <c r="N181" s="182">
        <v>399.01</v>
      </c>
      <c r="O181" s="182"/>
      <c r="P181" s="20">
        <f t="shared" si="28"/>
        <v>4456.99</v>
      </c>
      <c r="Q181" s="188"/>
    </row>
    <row r="182" spans="1:17" ht="30" customHeight="1" x14ac:dyDescent="0.25">
      <c r="B182" s="189"/>
      <c r="C182" s="26"/>
      <c r="D182" s="81"/>
      <c r="E182" s="26" t="s">
        <v>226</v>
      </c>
      <c r="F182" s="190"/>
      <c r="G182" s="190"/>
      <c r="H182" s="29"/>
      <c r="I182" s="30"/>
      <c r="J182" s="30">
        <f>SUM(J175:J181)</f>
        <v>29736</v>
      </c>
      <c r="K182" s="30">
        <v>0</v>
      </c>
      <c r="L182" s="30">
        <f>SUM(L175:L181)</f>
        <v>29736</v>
      </c>
      <c r="M182" s="30">
        <f>SUM(M175:M181)</f>
        <v>2490.6100000000006</v>
      </c>
      <c r="N182" s="30">
        <f>SUM(N175:N181)</f>
        <v>2490.6100000000006</v>
      </c>
      <c r="O182" s="30"/>
      <c r="P182" s="30">
        <f>SUM(P175:P181)</f>
        <v>27245.389999999992</v>
      </c>
      <c r="Q182" s="29">
        <v>0</v>
      </c>
    </row>
    <row r="183" spans="1:17" ht="30" customHeight="1" x14ac:dyDescent="0.25">
      <c r="B183" s="37"/>
      <c r="C183" s="37"/>
      <c r="D183" s="37"/>
      <c r="E183" s="191" t="s">
        <v>227</v>
      </c>
      <c r="F183" s="37"/>
      <c r="G183" s="37"/>
      <c r="H183" s="192"/>
      <c r="I183" s="37"/>
      <c r="J183" s="193">
        <f>SUM(J13+J15+J17+J20+J22+J25+J34+J37+J41+J45+J63+J66+J72+J86+J88+J94+J100+J122+J131+J141+J143+J157+J160+J162+J171+J174+J182)</f>
        <v>436478.79</v>
      </c>
      <c r="K183" s="193">
        <f>SUM(K13+K15+K17+K20+K22+K25+K34+K37+K41+K45+K63+K66+K72+K86+K88+K94+K100+K122+K131+K141+K143+K157+K160+K162+K171+K174+K182)</f>
        <v>246.64</v>
      </c>
      <c r="L183" s="193">
        <f>SUM(L13+L15+L17+L20+L22+L25+L34+L37+L41+L45+L63+L66+L72+L86+L88+L94+L100+L122+L131+L141+L143+L157+L160+L162+L171+L174+L182)</f>
        <v>436725.43</v>
      </c>
      <c r="M183" s="193">
        <f>SUM(M13+M15+M17+M20+M22+M25+M34+M37+M41+M45+M63+M66+M72+M86+M88+M94+M100+M122+M131+M141+M143+M157+M160+M162+M171+M174+M182)</f>
        <v>35201.680000000008</v>
      </c>
      <c r="N183" s="193">
        <f>SUM(N13+N15+N17+N20+N22+N25+N34+N37+N41+N45+N63+N66+N72+N86+N88+N94+N100+N122+N131+N141+N143+N157+N160+N162+N171+N174+N182)</f>
        <v>35201.680000000008</v>
      </c>
      <c r="O183" s="193">
        <v>1080</v>
      </c>
      <c r="P183" s="193">
        <f>SUM(P13+P15+P17+P20+P22+P25+P34+P37+P41+P45+P63+P66+P72+P86+P88+P94+P100+P122+P131+P141+P143+P157+P160+P162+P171+P174+P182)</f>
        <v>400443.75</v>
      </c>
      <c r="Q183" s="37"/>
    </row>
    <row r="184" spans="1:17" x14ac:dyDescent="0.25">
      <c r="B184" s="194"/>
      <c r="C184" s="194"/>
      <c r="D184" s="194"/>
      <c r="E184" s="195"/>
      <c r="F184" s="194"/>
      <c r="G184" s="194"/>
      <c r="H184" s="196"/>
      <c r="I184" s="194"/>
      <c r="J184" s="197"/>
      <c r="K184" s="197"/>
      <c r="L184" s="197"/>
      <c r="M184" s="197"/>
      <c r="N184" s="197"/>
      <c r="O184" s="197"/>
      <c r="P184" s="197"/>
      <c r="Q184" s="194"/>
    </row>
    <row r="185" spans="1:17" x14ac:dyDescent="0.25">
      <c r="B185" s="1"/>
      <c r="C185" s="272" t="s">
        <v>228</v>
      </c>
      <c r="D185" s="272"/>
      <c r="E185" s="272"/>
      <c r="F185" s="198"/>
      <c r="G185" s="198"/>
      <c r="H185" s="198"/>
      <c r="I185" s="50"/>
      <c r="J185" s="50"/>
      <c r="K185" s="292" t="s">
        <v>229</v>
      </c>
      <c r="L185" s="292"/>
      <c r="M185" s="292"/>
      <c r="N185" s="1"/>
      <c r="O185" s="1"/>
      <c r="P185" s="1"/>
      <c r="Q185" s="194"/>
    </row>
    <row r="186" spans="1:17" x14ac:dyDescent="0.25">
      <c r="B186" s="1"/>
      <c r="C186" s="1"/>
      <c r="D186" s="1"/>
      <c r="E186" s="198"/>
      <c r="F186" s="198"/>
      <c r="G186" s="198"/>
      <c r="H186" s="49"/>
      <c r="I186" s="50"/>
      <c r="J186" s="50"/>
      <c r="K186" s="51"/>
      <c r="L186" s="199"/>
      <c r="M186" s="1"/>
      <c r="N186" s="1"/>
      <c r="O186" s="1"/>
      <c r="P186" s="1"/>
      <c r="Q186" s="1"/>
    </row>
    <row r="187" spans="1:17" x14ac:dyDescent="0.25">
      <c r="B187" s="1"/>
      <c r="C187" s="1"/>
      <c r="D187" s="1"/>
      <c r="E187" s="198"/>
      <c r="F187" s="198"/>
      <c r="G187" s="198"/>
      <c r="H187" s="49"/>
      <c r="I187" s="50"/>
      <c r="J187" s="50"/>
      <c r="K187" s="51"/>
      <c r="L187" s="199"/>
      <c r="M187" s="1"/>
      <c r="N187" s="1"/>
      <c r="O187" s="1"/>
      <c r="P187" s="1"/>
      <c r="Q187" s="1"/>
    </row>
    <row r="188" spans="1:17" x14ac:dyDescent="0.25">
      <c r="A188" s="1"/>
      <c r="B188" s="1"/>
      <c r="C188" s="200"/>
      <c r="D188" s="200"/>
      <c r="E188" s="198"/>
      <c r="F188" s="200"/>
      <c r="G188" s="50" t="s">
        <v>230</v>
      </c>
      <c r="H188" s="201"/>
    </row>
    <row r="189" spans="1:17" ht="15.75" x14ac:dyDescent="0.25">
      <c r="A189" s="1"/>
      <c r="B189" s="1"/>
      <c r="C189" s="271" t="s">
        <v>231</v>
      </c>
      <c r="D189" s="271"/>
      <c r="E189" s="271"/>
      <c r="F189" s="202"/>
      <c r="G189" s="202"/>
      <c r="H189" s="203"/>
      <c r="K189" s="271" t="s">
        <v>232</v>
      </c>
      <c r="L189" s="271"/>
      <c r="M189" s="271"/>
    </row>
    <row r="190" spans="1:17" x14ac:dyDescent="0.25">
      <c r="A190" s="1"/>
      <c r="B190" s="1"/>
      <c r="C190" s="272" t="s">
        <v>233</v>
      </c>
      <c r="D190" s="272"/>
      <c r="E190" s="272"/>
      <c r="F190" s="204"/>
      <c r="G190" s="204"/>
      <c r="H190" s="204"/>
      <c r="J190" s="204"/>
      <c r="K190" s="273" t="s">
        <v>234</v>
      </c>
      <c r="L190" s="273"/>
      <c r="M190" s="273"/>
    </row>
    <row r="191" spans="1:17" x14ac:dyDescent="0.25">
      <c r="A191" s="1"/>
      <c r="B191" s="1"/>
      <c r="C191" s="243"/>
      <c r="D191" s="243"/>
      <c r="E191" s="243"/>
      <c r="F191" s="204"/>
      <c r="G191" s="204"/>
      <c r="H191" s="204"/>
      <c r="J191" s="204"/>
      <c r="K191" s="244"/>
      <c r="L191" s="244"/>
      <c r="M191" s="244"/>
    </row>
    <row r="192" spans="1:17" x14ac:dyDescent="0.25">
      <c r="A192" s="1"/>
      <c r="B192" s="1"/>
      <c r="C192" s="243"/>
      <c r="D192" s="243"/>
      <c r="E192" s="243"/>
      <c r="F192" s="204"/>
      <c r="G192" s="204"/>
      <c r="H192" s="204"/>
      <c r="J192" s="204"/>
      <c r="K192" s="244"/>
      <c r="L192" s="244"/>
      <c r="M192" s="244"/>
    </row>
    <row r="193" spans="1:17" x14ac:dyDescent="0.25">
      <c r="A193" s="1"/>
      <c r="B193" s="1"/>
      <c r="C193" s="243"/>
      <c r="D193" s="243"/>
      <c r="E193" s="243"/>
      <c r="F193" s="204"/>
      <c r="G193" s="204"/>
      <c r="H193" s="204"/>
      <c r="J193" s="204"/>
      <c r="K193" s="244"/>
      <c r="L193" s="244"/>
      <c r="M193" s="244"/>
    </row>
    <row r="194" spans="1:17" x14ac:dyDescent="0.25">
      <c r="A194" s="1" t="s">
        <v>255</v>
      </c>
      <c r="B194" s="1"/>
      <c r="C194" s="243"/>
      <c r="D194" s="243"/>
      <c r="E194" s="243"/>
      <c r="F194" s="204"/>
      <c r="G194" s="204"/>
      <c r="H194" s="204"/>
      <c r="J194" s="204"/>
      <c r="K194" s="244"/>
      <c r="L194" s="244"/>
      <c r="M194" s="244"/>
    </row>
    <row r="195" spans="1:17" x14ac:dyDescent="0.25">
      <c r="A195" s="1"/>
      <c r="B195" s="1"/>
      <c r="C195" s="1"/>
      <c r="D195" s="2"/>
      <c r="E195" s="1"/>
      <c r="F195" s="1"/>
      <c r="G195" s="1"/>
    </row>
    <row r="196" spans="1:17" ht="18" x14ac:dyDescent="0.25">
      <c r="B196" s="4"/>
      <c r="C196" s="4"/>
      <c r="D196" s="4"/>
      <c r="E196" s="285" t="s">
        <v>0</v>
      </c>
      <c r="F196" s="285"/>
      <c r="G196" s="285"/>
      <c r="H196" s="285"/>
      <c r="Q196" s="1"/>
    </row>
    <row r="197" spans="1:17" ht="18" x14ac:dyDescent="0.25">
      <c r="B197" s="5"/>
      <c r="C197" s="6"/>
      <c r="D197" s="6"/>
      <c r="E197" s="285" t="s">
        <v>2</v>
      </c>
      <c r="F197" s="285"/>
      <c r="G197" s="285"/>
      <c r="H197" s="285"/>
      <c r="I197" s="285" t="s">
        <v>263</v>
      </c>
      <c r="J197" s="285"/>
      <c r="K197" s="285"/>
      <c r="L197" s="285"/>
      <c r="M197" s="285"/>
      <c r="N197" s="285"/>
      <c r="O197" s="285"/>
      <c r="P197" s="285"/>
      <c r="Q197" s="4"/>
    </row>
    <row r="198" spans="1:17" x14ac:dyDescent="0.25">
      <c r="B198" s="1"/>
      <c r="C198" s="1"/>
      <c r="D198" s="1"/>
      <c r="E198" s="198"/>
      <c r="F198" s="198"/>
      <c r="G198" s="198"/>
      <c r="H198" s="198"/>
      <c r="I198" s="198"/>
      <c r="J198" s="130"/>
      <c r="K198" s="207"/>
      <c r="L198" s="130"/>
      <c r="M198" s="1"/>
      <c r="N198" s="1"/>
      <c r="O198" s="1"/>
      <c r="P198" s="1"/>
      <c r="Q198" s="6"/>
    </row>
    <row r="199" spans="1:17" x14ac:dyDescent="0.25">
      <c r="B199" s="151"/>
      <c r="C199" s="151"/>
      <c r="D199" s="151"/>
      <c r="E199" s="286" t="s">
        <v>3</v>
      </c>
      <c r="F199" s="286" t="s">
        <v>47</v>
      </c>
      <c r="G199" s="249"/>
      <c r="H199" s="286" t="s">
        <v>5</v>
      </c>
      <c r="I199" s="279" t="s">
        <v>13</v>
      </c>
      <c r="J199" s="152" t="s">
        <v>109</v>
      </c>
      <c r="K199" s="109"/>
      <c r="L199" s="84"/>
      <c r="M199" s="290"/>
      <c r="N199" s="291"/>
      <c r="O199" s="242"/>
      <c r="P199" s="286" t="s">
        <v>7</v>
      </c>
      <c r="Q199" s="274" t="s">
        <v>8</v>
      </c>
    </row>
    <row r="200" spans="1:17" x14ac:dyDescent="0.25">
      <c r="B200" s="277" t="s">
        <v>9</v>
      </c>
      <c r="C200" s="277" t="s">
        <v>10</v>
      </c>
      <c r="D200" s="277" t="s">
        <v>11</v>
      </c>
      <c r="E200" s="287"/>
      <c r="F200" s="287"/>
      <c r="G200" s="250" t="s">
        <v>12</v>
      </c>
      <c r="H200" s="287"/>
      <c r="I200" s="289"/>
      <c r="J200" s="279" t="s">
        <v>236</v>
      </c>
      <c r="K200" s="281" t="s">
        <v>48</v>
      </c>
      <c r="L200" s="283" t="s">
        <v>49</v>
      </c>
      <c r="M200" s="277" t="s">
        <v>17</v>
      </c>
      <c r="N200" s="277" t="s">
        <v>18</v>
      </c>
      <c r="O200" s="252"/>
      <c r="P200" s="287"/>
      <c r="Q200" s="275"/>
    </row>
    <row r="201" spans="1:17" x14ac:dyDescent="0.25">
      <c r="B201" s="278"/>
      <c r="C201" s="278"/>
      <c r="D201" s="278"/>
      <c r="E201" s="288"/>
      <c r="F201" s="288"/>
      <c r="G201" s="251"/>
      <c r="H201" s="288"/>
      <c r="I201" s="280"/>
      <c r="J201" s="280"/>
      <c r="K201" s="282"/>
      <c r="L201" s="284"/>
      <c r="M201" s="278"/>
      <c r="N201" s="278"/>
      <c r="O201" s="248"/>
      <c r="P201" s="288"/>
      <c r="Q201" s="276"/>
    </row>
    <row r="202" spans="1:17" ht="30" customHeight="1" x14ac:dyDescent="0.25">
      <c r="B202" s="14">
        <v>4000</v>
      </c>
      <c r="C202" s="14">
        <v>4500</v>
      </c>
      <c r="D202" s="14">
        <v>451</v>
      </c>
      <c r="E202" s="78" t="s">
        <v>237</v>
      </c>
      <c r="F202" s="78" t="s">
        <v>238</v>
      </c>
      <c r="G202" s="86"/>
      <c r="H202" s="78"/>
      <c r="I202" s="14"/>
      <c r="J202" s="20">
        <v>2500</v>
      </c>
      <c r="K202" s="33"/>
      <c r="L202" s="20">
        <v>2500</v>
      </c>
      <c r="M202" s="20">
        <v>0</v>
      </c>
      <c r="N202" s="20">
        <v>0</v>
      </c>
      <c r="O202" s="20"/>
      <c r="P202" s="20">
        <v>2500</v>
      </c>
      <c r="Q202" s="208"/>
    </row>
    <row r="203" spans="1:17" ht="30" customHeight="1" x14ac:dyDescent="0.25">
      <c r="B203" s="14">
        <v>4000</v>
      </c>
      <c r="C203" s="14">
        <v>4500</v>
      </c>
      <c r="D203" s="14">
        <v>451</v>
      </c>
      <c r="E203" s="60" t="s">
        <v>239</v>
      </c>
      <c r="F203" s="78" t="s">
        <v>238</v>
      </c>
      <c r="G203" s="87"/>
      <c r="H203" s="78"/>
      <c r="I203" s="14"/>
      <c r="J203" s="20">
        <v>2085</v>
      </c>
      <c r="K203" s="33"/>
      <c r="L203" s="20">
        <v>2085</v>
      </c>
      <c r="M203" s="20"/>
      <c r="N203" s="20"/>
      <c r="O203" s="20"/>
      <c r="P203" s="20">
        <v>2085</v>
      </c>
      <c r="Q203" s="208"/>
    </row>
    <row r="204" spans="1:17" ht="30" customHeight="1" x14ac:dyDescent="0.25">
      <c r="B204" s="37"/>
      <c r="C204" s="37"/>
      <c r="D204" s="37"/>
      <c r="E204" s="191" t="s">
        <v>227</v>
      </c>
      <c r="F204" s="37"/>
      <c r="G204" s="37"/>
      <c r="H204" s="192"/>
      <c r="I204" s="37"/>
      <c r="J204" s="88">
        <f>SUM(J202:J203)</f>
        <v>4585</v>
      </c>
      <c r="K204" s="209"/>
      <c r="L204" s="88">
        <f>SUM(L202:L203)</f>
        <v>4585</v>
      </c>
      <c r="M204" s="88"/>
      <c r="N204" s="88"/>
      <c r="O204" s="88"/>
      <c r="P204" s="88">
        <f>SUM(P202:P203)</f>
        <v>4585</v>
      </c>
      <c r="Q204" s="37"/>
    </row>
    <row r="206" spans="1:17" x14ac:dyDescent="0.25">
      <c r="B206" s="1"/>
      <c r="C206" s="1"/>
      <c r="D206" s="1"/>
      <c r="E206" s="198" t="s">
        <v>228</v>
      </c>
      <c r="F206" s="198"/>
      <c r="G206" s="198"/>
      <c r="H206" s="198"/>
      <c r="I206" s="50"/>
      <c r="J206" s="50"/>
      <c r="K206" s="51" t="s">
        <v>229</v>
      </c>
      <c r="L206" s="199"/>
      <c r="M206" s="1"/>
      <c r="N206" s="1"/>
      <c r="O206" s="1"/>
      <c r="P206" s="1"/>
    </row>
    <row r="207" spans="1:17" x14ac:dyDescent="0.25">
      <c r="B207" s="1"/>
      <c r="C207" s="1"/>
      <c r="D207" s="1"/>
      <c r="E207" s="198"/>
      <c r="F207" s="198"/>
      <c r="G207" s="198"/>
      <c r="H207" s="198"/>
      <c r="I207" s="198"/>
      <c r="J207" s="130"/>
      <c r="K207" s="207"/>
      <c r="L207" s="130"/>
      <c r="M207" s="1"/>
      <c r="N207" s="1"/>
      <c r="O207" s="1"/>
    </row>
    <row r="209" spans="1:17" x14ac:dyDescent="0.25">
      <c r="B209" s="1"/>
      <c r="C209" s="1"/>
      <c r="D209" s="1"/>
      <c r="E209" s="198"/>
      <c r="F209" s="198"/>
      <c r="G209" s="198"/>
      <c r="H209" s="49"/>
      <c r="I209" s="50"/>
      <c r="J209" s="50"/>
      <c r="K209" s="51"/>
      <c r="L209" s="199"/>
      <c r="M209" s="1"/>
      <c r="N209" s="1"/>
      <c r="O209" s="1"/>
      <c r="P209" s="1"/>
      <c r="Q209" s="1"/>
    </row>
    <row r="210" spans="1:17" x14ac:dyDescent="0.25">
      <c r="A210" s="1"/>
      <c r="B210" s="1"/>
      <c r="C210" s="200"/>
      <c r="D210" s="200"/>
      <c r="E210" s="198"/>
      <c r="F210" s="200"/>
      <c r="G210" s="50" t="s">
        <v>230</v>
      </c>
      <c r="H210" s="201"/>
    </row>
    <row r="211" spans="1:17" ht="15.75" x14ac:dyDescent="0.25">
      <c r="A211" s="1"/>
      <c r="B211" s="1"/>
      <c r="C211" s="271" t="s">
        <v>231</v>
      </c>
      <c r="D211" s="271"/>
      <c r="E211" s="271"/>
      <c r="F211" s="202"/>
      <c r="G211" s="202"/>
      <c r="H211" s="203"/>
      <c r="K211" s="271" t="s">
        <v>232</v>
      </c>
      <c r="L211" s="271"/>
      <c r="M211" s="271"/>
    </row>
    <row r="212" spans="1:17" x14ac:dyDescent="0.25">
      <c r="A212" s="1"/>
      <c r="B212" s="1"/>
      <c r="C212" s="272" t="s">
        <v>233</v>
      </c>
      <c r="D212" s="272"/>
      <c r="E212" s="272"/>
      <c r="F212" s="204"/>
      <c r="G212" s="204"/>
      <c r="H212" s="204"/>
      <c r="J212" s="204"/>
      <c r="K212" s="273" t="s">
        <v>234</v>
      </c>
      <c r="L212" s="273"/>
      <c r="M212" s="273"/>
    </row>
    <row r="213" spans="1:17" x14ac:dyDescent="0.25">
      <c r="N213" s="1"/>
      <c r="O213" s="1"/>
    </row>
    <row r="215" spans="1:17" x14ac:dyDescent="0.25">
      <c r="N215" s="210"/>
      <c r="O215" s="210"/>
    </row>
    <row r="216" spans="1:17" x14ac:dyDescent="0.25">
      <c r="N216" s="210"/>
      <c r="O216" s="210"/>
      <c r="P216" s="211"/>
    </row>
    <row r="217" spans="1:17" x14ac:dyDescent="0.25">
      <c r="P217" s="211"/>
    </row>
    <row r="219" spans="1:17" x14ac:dyDescent="0.25">
      <c r="N219" s="210"/>
      <c r="O219" s="210"/>
    </row>
    <row r="228" spans="5:8" x14ac:dyDescent="0.25">
      <c r="E228" s="1"/>
      <c r="F228" s="1"/>
      <c r="G228" s="1"/>
      <c r="H228" s="1"/>
    </row>
    <row r="238" spans="5:8" x14ac:dyDescent="0.25">
      <c r="E238" s="1"/>
      <c r="F238" s="1"/>
      <c r="G238" s="1"/>
      <c r="H238" s="212"/>
    </row>
    <row r="239" spans="5:8" x14ac:dyDescent="0.25">
      <c r="E239" s="1"/>
      <c r="F239" s="1"/>
      <c r="G239" s="1"/>
      <c r="H239" s="212"/>
    </row>
    <row r="240" spans="5:8" x14ac:dyDescent="0.25">
      <c r="E240" s="1"/>
      <c r="F240" s="1"/>
      <c r="G240" s="1"/>
      <c r="H240" s="212"/>
    </row>
    <row r="241" spans="5:8" x14ac:dyDescent="0.25">
      <c r="E241" s="1"/>
      <c r="F241" s="1"/>
      <c r="G241" s="1"/>
      <c r="H241" s="212"/>
    </row>
    <row r="242" spans="5:8" x14ac:dyDescent="0.25">
      <c r="E242" s="145"/>
      <c r="F242" s="1"/>
      <c r="G242" s="1"/>
      <c r="H242" s="212"/>
    </row>
    <row r="243" spans="5:8" x14ac:dyDescent="0.25">
      <c r="E243" s="1"/>
      <c r="F243" s="1"/>
      <c r="G243" s="1"/>
      <c r="H243" s="212"/>
    </row>
    <row r="244" spans="5:8" x14ac:dyDescent="0.25">
      <c r="E244" s="1"/>
      <c r="F244" s="1"/>
      <c r="G244" s="1"/>
      <c r="H244" s="212"/>
    </row>
    <row r="245" spans="5:8" x14ac:dyDescent="0.25">
      <c r="E245" s="145"/>
      <c r="F245" s="1"/>
      <c r="G245" s="1"/>
      <c r="H245" s="212"/>
    </row>
    <row r="246" spans="5:8" x14ac:dyDescent="0.25">
      <c r="E246" s="1"/>
      <c r="F246" s="1"/>
      <c r="G246" s="1"/>
      <c r="H246" s="212"/>
    </row>
    <row r="247" spans="5:8" x14ac:dyDescent="0.25">
      <c r="E247" s="145"/>
      <c r="F247" s="1"/>
      <c r="G247" s="1"/>
      <c r="H247" s="212"/>
    </row>
  </sheetData>
  <mergeCells count="164">
    <mergeCell ref="I4:P4"/>
    <mergeCell ref="E5:H5"/>
    <mergeCell ref="I5:P5"/>
    <mergeCell ref="E6:E8"/>
    <mergeCell ref="F6:F8"/>
    <mergeCell ref="H6:H8"/>
    <mergeCell ref="M6:N6"/>
    <mergeCell ref="P6:P8"/>
    <mergeCell ref="E4:H4"/>
    <mergeCell ref="Q6:Q8"/>
    <mergeCell ref="B7:B8"/>
    <mergeCell ref="C7:C8"/>
    <mergeCell ref="D7:D8"/>
    <mergeCell ref="I7:I8"/>
    <mergeCell ref="J7:J8"/>
    <mergeCell ref="K7:K8"/>
    <mergeCell ref="L7:L8"/>
    <mergeCell ref="M7:M8"/>
    <mergeCell ref="N7:N8"/>
    <mergeCell ref="E27:H27"/>
    <mergeCell ref="E28:H28"/>
    <mergeCell ref="I28:P28"/>
    <mergeCell ref="E29:H29"/>
    <mergeCell ref="B30:B31"/>
    <mergeCell ref="C30:C31"/>
    <mergeCell ref="D30:D31"/>
    <mergeCell ref="E30:E31"/>
    <mergeCell ref="F30:F31"/>
    <mergeCell ref="G30:G31"/>
    <mergeCell ref="Q30:Q31"/>
    <mergeCell ref="E47:H47"/>
    <mergeCell ref="E48:H48"/>
    <mergeCell ref="I48:P48"/>
    <mergeCell ref="H30:H31"/>
    <mergeCell ref="I30:I31"/>
    <mergeCell ref="J30:J31"/>
    <mergeCell ref="K30:K31"/>
    <mergeCell ref="L30:L31"/>
    <mergeCell ref="M30:M31"/>
    <mergeCell ref="E49:H49"/>
    <mergeCell ref="B50:B52"/>
    <mergeCell ref="C50:C52"/>
    <mergeCell ref="D50:D52"/>
    <mergeCell ref="E50:E52"/>
    <mergeCell ref="F50:F52"/>
    <mergeCell ref="H50:H52"/>
    <mergeCell ref="N30:N31"/>
    <mergeCell ref="P30:P31"/>
    <mergeCell ref="I50:I52"/>
    <mergeCell ref="M50:N50"/>
    <mergeCell ref="P50:P52"/>
    <mergeCell ref="Q50:Q52"/>
    <mergeCell ref="J51:J52"/>
    <mergeCell ref="K51:K52"/>
    <mergeCell ref="L51:L52"/>
    <mergeCell ref="M51:M52"/>
    <mergeCell ref="N51:N52"/>
    <mergeCell ref="E74:H74"/>
    <mergeCell ref="E75:H75"/>
    <mergeCell ref="E76:H76"/>
    <mergeCell ref="I76:P76"/>
    <mergeCell ref="E77:H77"/>
    <mergeCell ref="B78:B80"/>
    <mergeCell ref="C78:C80"/>
    <mergeCell ref="D78:D80"/>
    <mergeCell ref="E78:E80"/>
    <mergeCell ref="F78:F80"/>
    <mergeCell ref="H78:H80"/>
    <mergeCell ref="I78:I80"/>
    <mergeCell ref="M78:N78"/>
    <mergeCell ref="P78:P80"/>
    <mergeCell ref="Q78:Q80"/>
    <mergeCell ref="J79:J80"/>
    <mergeCell ref="K79:K80"/>
    <mergeCell ref="L79:L80"/>
    <mergeCell ref="M79:M80"/>
    <mergeCell ref="N79:N80"/>
    <mergeCell ref="B106:B108"/>
    <mergeCell ref="C106:C108"/>
    <mergeCell ref="D106:D108"/>
    <mergeCell ref="E106:E108"/>
    <mergeCell ref="F106:F108"/>
    <mergeCell ref="H106:H108"/>
    <mergeCell ref="E102:H102"/>
    <mergeCell ref="I102:P102"/>
    <mergeCell ref="E103:H103"/>
    <mergeCell ref="E104:H104"/>
    <mergeCell ref="I104:P104"/>
    <mergeCell ref="E105:H105"/>
    <mergeCell ref="I106:I108"/>
    <mergeCell ref="M106:N106"/>
    <mergeCell ref="P106:P108"/>
    <mergeCell ref="Q106:Q108"/>
    <mergeCell ref="J107:J108"/>
    <mergeCell ref="K107:K108"/>
    <mergeCell ref="L107:L108"/>
    <mergeCell ref="M107:M108"/>
    <mergeCell ref="N107:N108"/>
    <mergeCell ref="E135:H135"/>
    <mergeCell ref="I135:P135"/>
    <mergeCell ref="E136:H136"/>
    <mergeCell ref="I136:P136"/>
    <mergeCell ref="E137:E139"/>
    <mergeCell ref="F137:F139"/>
    <mergeCell ref="H137:H139"/>
    <mergeCell ref="I137:I139"/>
    <mergeCell ref="M137:N137"/>
    <mergeCell ref="P137:P139"/>
    <mergeCell ref="Q137:Q139"/>
    <mergeCell ref="B138:B139"/>
    <mergeCell ref="C138:C139"/>
    <mergeCell ref="D138:D139"/>
    <mergeCell ref="J138:J139"/>
    <mergeCell ref="K138:K139"/>
    <mergeCell ref="L138:L139"/>
    <mergeCell ref="M138:M139"/>
    <mergeCell ref="N138:N139"/>
    <mergeCell ref="E165:H165"/>
    <mergeCell ref="I165:P165"/>
    <mergeCell ref="E166:H166"/>
    <mergeCell ref="I166:P166"/>
    <mergeCell ref="E167:E169"/>
    <mergeCell ref="F167:F169"/>
    <mergeCell ref="H167:H169"/>
    <mergeCell ref="I167:I169"/>
    <mergeCell ref="M167:N167"/>
    <mergeCell ref="P167:P169"/>
    <mergeCell ref="C185:E185"/>
    <mergeCell ref="K185:M185"/>
    <mergeCell ref="C189:E189"/>
    <mergeCell ref="K189:M189"/>
    <mergeCell ref="C190:E190"/>
    <mergeCell ref="K190:M190"/>
    <mergeCell ref="Q167:Q169"/>
    <mergeCell ref="B168:B169"/>
    <mergeCell ref="C168:C169"/>
    <mergeCell ref="D168:D169"/>
    <mergeCell ref="J168:J169"/>
    <mergeCell ref="K168:K169"/>
    <mergeCell ref="L168:L169"/>
    <mergeCell ref="M168:M169"/>
    <mergeCell ref="N168:N169"/>
    <mergeCell ref="E196:H196"/>
    <mergeCell ref="E197:H197"/>
    <mergeCell ref="I197:P197"/>
    <mergeCell ref="E199:E201"/>
    <mergeCell ref="F199:F201"/>
    <mergeCell ref="H199:H201"/>
    <mergeCell ref="I199:I201"/>
    <mergeCell ref="M199:N199"/>
    <mergeCell ref="P199:P201"/>
    <mergeCell ref="C211:E211"/>
    <mergeCell ref="K211:M211"/>
    <mergeCell ref="C212:E212"/>
    <mergeCell ref="K212:M212"/>
    <mergeCell ref="Q199:Q201"/>
    <mergeCell ref="B200:B201"/>
    <mergeCell ref="C200:C201"/>
    <mergeCell ref="D200:D201"/>
    <mergeCell ref="J200:J201"/>
    <mergeCell ref="K200:K201"/>
    <mergeCell ref="L200:L201"/>
    <mergeCell ref="M200:M201"/>
    <mergeCell ref="N200:N20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8"/>
  <sheetViews>
    <sheetView topLeftCell="A193" workbookViewId="0">
      <selection activeCell="H202" sqref="H202"/>
    </sheetView>
  </sheetViews>
  <sheetFormatPr baseColWidth="10" defaultRowHeight="15" x14ac:dyDescent="0.25"/>
  <cols>
    <col min="1" max="1" width="4.7109375" customWidth="1"/>
    <col min="2" max="2" width="9.5703125" customWidth="1"/>
    <col min="3" max="3" width="9.85546875" customWidth="1"/>
    <col min="4" max="4" width="7.7109375" customWidth="1"/>
    <col min="5" max="5" width="37.85546875" customWidth="1"/>
    <col min="6" max="6" width="19.140625" customWidth="1"/>
    <col min="7" max="7" width="16.7109375" customWidth="1"/>
    <col min="8" max="8" width="22.7109375" customWidth="1"/>
    <col min="9" max="9" width="10.7109375" customWidth="1"/>
    <col min="10" max="10" width="12.7109375" bestFit="1" customWidth="1"/>
    <col min="12" max="12" width="14.7109375" customWidth="1"/>
    <col min="13" max="14" width="11.5703125" bestFit="1" customWidth="1"/>
    <col min="15" max="15" width="10.85546875" customWidth="1"/>
    <col min="16" max="16" width="16.85546875" customWidth="1"/>
    <col min="17" max="17" width="35.7109375" customWidth="1"/>
  </cols>
  <sheetData>
    <row r="1" spans="2:17" x14ac:dyDescent="0.25">
      <c r="B1" s="1"/>
      <c r="C1" s="1"/>
      <c r="D1" s="1"/>
      <c r="E1" s="1"/>
      <c r="F1" s="2"/>
      <c r="G1" s="2"/>
      <c r="H1" s="1"/>
      <c r="I1" s="1"/>
      <c r="J1" s="1"/>
      <c r="K1" s="3"/>
      <c r="L1" s="1"/>
      <c r="M1" s="1"/>
      <c r="N1" s="1"/>
      <c r="O1" s="1"/>
      <c r="P1" s="1"/>
      <c r="Q1" s="1"/>
    </row>
    <row r="2" spans="2:17" x14ac:dyDescent="0.25">
      <c r="B2" s="1"/>
      <c r="C2" s="1"/>
      <c r="D2" s="1"/>
      <c r="E2" s="1"/>
      <c r="F2" s="2"/>
      <c r="G2" s="2"/>
      <c r="H2" s="1"/>
      <c r="I2" s="1"/>
      <c r="J2" s="1"/>
      <c r="K2" s="3"/>
      <c r="L2" s="1"/>
      <c r="M2" s="1"/>
      <c r="N2" s="1"/>
      <c r="O2" s="1"/>
      <c r="P2" s="1"/>
      <c r="Q2" s="1"/>
    </row>
    <row r="3" spans="2:17" x14ac:dyDescent="0.25">
      <c r="B3" s="1"/>
      <c r="C3" s="1"/>
      <c r="D3" s="1"/>
      <c r="E3" s="1"/>
      <c r="F3" s="2"/>
      <c r="G3" s="2"/>
      <c r="H3" s="1"/>
      <c r="I3" s="1"/>
      <c r="J3" s="1"/>
      <c r="K3" s="3"/>
      <c r="L3" s="1"/>
      <c r="M3" s="1"/>
      <c r="N3" s="1"/>
      <c r="O3" s="1"/>
      <c r="P3" s="1"/>
      <c r="Q3" s="1"/>
    </row>
    <row r="4" spans="2:17" ht="18" x14ac:dyDescent="0.25">
      <c r="B4" s="4"/>
      <c r="C4" s="4"/>
      <c r="D4" s="4"/>
      <c r="E4" s="285" t="s">
        <v>0</v>
      </c>
      <c r="F4" s="285"/>
      <c r="G4" s="285"/>
      <c r="H4" s="285"/>
      <c r="I4" s="285" t="s">
        <v>264</v>
      </c>
      <c r="J4" s="285"/>
      <c r="K4" s="285"/>
      <c r="L4" s="285"/>
      <c r="M4" s="285"/>
      <c r="N4" s="285"/>
      <c r="O4" s="285"/>
      <c r="P4" s="285"/>
      <c r="Q4" s="4"/>
    </row>
    <row r="5" spans="2:17" ht="18" x14ac:dyDescent="0.25">
      <c r="B5" s="5"/>
      <c r="C5" s="6"/>
      <c r="D5" s="6"/>
      <c r="E5" s="285" t="s">
        <v>2</v>
      </c>
      <c r="F5" s="285"/>
      <c r="G5" s="285"/>
      <c r="H5" s="285"/>
      <c r="I5" s="272"/>
      <c r="J5" s="272"/>
      <c r="K5" s="272"/>
      <c r="L5" s="272"/>
      <c r="M5" s="272"/>
      <c r="N5" s="272"/>
      <c r="O5" s="272"/>
      <c r="P5" s="272"/>
      <c r="Q5" s="6"/>
    </row>
    <row r="6" spans="2:17" x14ac:dyDescent="0.25">
      <c r="B6" s="7"/>
      <c r="C6" s="7"/>
      <c r="D6" s="7"/>
      <c r="E6" s="305" t="s">
        <v>3</v>
      </c>
      <c r="F6" s="286" t="s">
        <v>4</v>
      </c>
      <c r="G6" s="257"/>
      <c r="H6" s="286" t="s">
        <v>5</v>
      </c>
      <c r="I6" s="9"/>
      <c r="J6" s="10" t="s">
        <v>6</v>
      </c>
      <c r="K6" s="11"/>
      <c r="L6" s="10"/>
      <c r="M6" s="308"/>
      <c r="N6" s="309"/>
      <c r="O6" s="241"/>
      <c r="P6" s="286" t="s">
        <v>7</v>
      </c>
      <c r="Q6" s="274" t="s">
        <v>8</v>
      </c>
    </row>
    <row r="7" spans="2:17" ht="22.5" x14ac:dyDescent="0.25">
      <c r="B7" s="277" t="s">
        <v>9</v>
      </c>
      <c r="C7" s="277" t="s">
        <v>10</v>
      </c>
      <c r="D7" s="277" t="s">
        <v>11</v>
      </c>
      <c r="E7" s="306"/>
      <c r="F7" s="287"/>
      <c r="G7" s="258" t="s">
        <v>12</v>
      </c>
      <c r="H7" s="287"/>
      <c r="I7" s="279" t="s">
        <v>13</v>
      </c>
      <c r="J7" s="277" t="s">
        <v>14</v>
      </c>
      <c r="K7" s="303" t="s">
        <v>15</v>
      </c>
      <c r="L7" s="277" t="s">
        <v>16</v>
      </c>
      <c r="M7" s="277" t="s">
        <v>17</v>
      </c>
      <c r="N7" s="277" t="s">
        <v>18</v>
      </c>
      <c r="O7" s="267" t="s">
        <v>250</v>
      </c>
      <c r="P7" s="287"/>
      <c r="Q7" s="275"/>
    </row>
    <row r="8" spans="2:17" ht="18" customHeight="1" x14ac:dyDescent="0.25">
      <c r="B8" s="278"/>
      <c r="C8" s="278"/>
      <c r="D8" s="278"/>
      <c r="E8" s="307"/>
      <c r="F8" s="288"/>
      <c r="G8" s="259"/>
      <c r="H8" s="288"/>
      <c r="I8" s="280"/>
      <c r="J8" s="278"/>
      <c r="K8" s="304"/>
      <c r="L8" s="278"/>
      <c r="M8" s="278"/>
      <c r="N8" s="278"/>
      <c r="O8" s="263"/>
      <c r="P8" s="288"/>
      <c r="Q8" s="276"/>
    </row>
    <row r="9" spans="2:17" ht="30" customHeight="1" x14ac:dyDescent="0.3">
      <c r="B9" s="14">
        <v>1000</v>
      </c>
      <c r="C9" s="14">
        <v>1100</v>
      </c>
      <c r="D9" s="14">
        <v>113</v>
      </c>
      <c r="E9" s="15" t="s">
        <v>19</v>
      </c>
      <c r="F9" s="16" t="s">
        <v>20</v>
      </c>
      <c r="G9" s="17"/>
      <c r="H9" s="17"/>
      <c r="I9" s="14">
        <v>15</v>
      </c>
      <c r="J9" s="18">
        <v>18911</v>
      </c>
      <c r="K9" s="19">
        <v>0</v>
      </c>
      <c r="L9" s="18">
        <f>J9+K9</f>
        <v>18911</v>
      </c>
      <c r="M9" s="18">
        <v>3449.58</v>
      </c>
      <c r="N9" s="20">
        <v>3449.58</v>
      </c>
      <c r="O9" s="20"/>
      <c r="P9" s="20">
        <f>L9-N9</f>
        <v>15461.42</v>
      </c>
      <c r="Q9" s="21"/>
    </row>
    <row r="10" spans="2:17" ht="30" customHeight="1" x14ac:dyDescent="0.25">
      <c r="B10" s="14">
        <v>1000</v>
      </c>
      <c r="C10" s="14">
        <v>1100</v>
      </c>
      <c r="D10" s="14">
        <v>113</v>
      </c>
      <c r="E10" s="22" t="s">
        <v>21</v>
      </c>
      <c r="F10" s="23" t="s">
        <v>22</v>
      </c>
      <c r="G10" s="24"/>
      <c r="H10" s="24"/>
      <c r="I10" s="14">
        <v>15</v>
      </c>
      <c r="J10" s="18">
        <v>5503</v>
      </c>
      <c r="K10" s="19">
        <v>0</v>
      </c>
      <c r="L10" s="18">
        <f t="shared" ref="L10:L12" si="0">J10+K10</f>
        <v>5503</v>
      </c>
      <c r="M10" s="18">
        <v>503.11</v>
      </c>
      <c r="N10" s="20">
        <v>503.11</v>
      </c>
      <c r="O10" s="20"/>
      <c r="P10" s="20">
        <f>L10-N10</f>
        <v>4999.8900000000003</v>
      </c>
      <c r="Q10" s="16"/>
    </row>
    <row r="11" spans="2:17" ht="30" customHeight="1" x14ac:dyDescent="0.25">
      <c r="B11" s="14">
        <v>1000</v>
      </c>
      <c r="C11" s="14">
        <v>1100</v>
      </c>
      <c r="D11" s="14">
        <v>113</v>
      </c>
      <c r="E11" s="15" t="s">
        <v>23</v>
      </c>
      <c r="F11" s="16" t="s">
        <v>24</v>
      </c>
      <c r="G11" s="24"/>
      <c r="H11" s="24"/>
      <c r="I11" s="14">
        <v>15</v>
      </c>
      <c r="J11" s="18">
        <v>2600</v>
      </c>
      <c r="K11" s="19">
        <v>6.1</v>
      </c>
      <c r="L11" s="18">
        <f t="shared" si="0"/>
        <v>2606.1</v>
      </c>
      <c r="M11" s="18">
        <v>0</v>
      </c>
      <c r="N11" s="20">
        <v>0</v>
      </c>
      <c r="O11" s="20"/>
      <c r="P11" s="20">
        <f>L11-N11</f>
        <v>2606.1</v>
      </c>
      <c r="Q11" s="16"/>
    </row>
    <row r="12" spans="2:17" ht="30" customHeight="1" x14ac:dyDescent="0.25">
      <c r="B12" s="14">
        <v>1000</v>
      </c>
      <c r="C12" s="14">
        <v>1100</v>
      </c>
      <c r="D12" s="14">
        <v>113</v>
      </c>
      <c r="E12" s="15" t="s">
        <v>25</v>
      </c>
      <c r="F12" s="16" t="s">
        <v>26</v>
      </c>
      <c r="G12" s="17"/>
      <c r="H12" s="17"/>
      <c r="I12" s="14">
        <v>15</v>
      </c>
      <c r="J12" s="18">
        <v>2600</v>
      </c>
      <c r="K12" s="19">
        <v>6.1</v>
      </c>
      <c r="L12" s="18">
        <f t="shared" si="0"/>
        <v>2606.1</v>
      </c>
      <c r="M12" s="18">
        <v>0</v>
      </c>
      <c r="N12" s="20">
        <v>0</v>
      </c>
      <c r="O12" s="20"/>
      <c r="P12" s="20">
        <f>L12-N12</f>
        <v>2606.1</v>
      </c>
      <c r="Q12" s="16"/>
    </row>
    <row r="13" spans="2:17" ht="30" customHeight="1" x14ac:dyDescent="0.25">
      <c r="B13" s="25"/>
      <c r="C13" s="25"/>
      <c r="D13" s="25"/>
      <c r="E13" s="26" t="s">
        <v>27</v>
      </c>
      <c r="F13" s="27"/>
      <c r="G13" s="27"/>
      <c r="H13" s="28"/>
      <c r="I13" s="29"/>
      <c r="J13" s="30">
        <f t="shared" ref="J13:N13" si="1">SUM(J9:J12)</f>
        <v>29614</v>
      </c>
      <c r="K13" s="30">
        <f t="shared" si="1"/>
        <v>12.2</v>
      </c>
      <c r="L13" s="30">
        <f>SUM(L9:L12)</f>
        <v>29626.199999999997</v>
      </c>
      <c r="M13" s="30">
        <f t="shared" si="1"/>
        <v>3952.69</v>
      </c>
      <c r="N13" s="30">
        <f t="shared" si="1"/>
        <v>3952.69</v>
      </c>
      <c r="O13" s="30"/>
      <c r="P13" s="30">
        <f>SUM(P9:P12)</f>
        <v>25673.51</v>
      </c>
      <c r="Q13" s="31"/>
    </row>
    <row r="14" spans="2:17" ht="30" customHeight="1" x14ac:dyDescent="0.25">
      <c r="B14" s="14">
        <v>1000</v>
      </c>
      <c r="C14" s="14">
        <v>1100</v>
      </c>
      <c r="D14" s="14">
        <v>113</v>
      </c>
      <c r="E14" s="32" t="s">
        <v>258</v>
      </c>
      <c r="F14" s="23" t="s">
        <v>29</v>
      </c>
      <c r="G14" s="17"/>
      <c r="H14" s="17"/>
      <c r="I14" s="14">
        <v>15</v>
      </c>
      <c r="J14" s="20">
        <v>5224</v>
      </c>
      <c r="K14" s="33">
        <v>0</v>
      </c>
      <c r="L14" s="18">
        <v>5224</v>
      </c>
      <c r="M14" s="20">
        <v>458.22</v>
      </c>
      <c r="N14" s="34">
        <v>458.22</v>
      </c>
      <c r="O14" s="34"/>
      <c r="P14" s="20">
        <f>L14-N14-O14</f>
        <v>4765.78</v>
      </c>
      <c r="Q14" s="35"/>
    </row>
    <row r="15" spans="2:17" ht="30" customHeight="1" x14ac:dyDescent="0.25">
      <c r="B15" s="25"/>
      <c r="C15" s="25"/>
      <c r="D15" s="25"/>
      <c r="E15" s="26" t="s">
        <v>30</v>
      </c>
      <c r="F15" s="36"/>
      <c r="G15" s="36"/>
      <c r="H15" s="37"/>
      <c r="I15" s="29"/>
      <c r="J15" s="30">
        <f>SUM(J14)</f>
        <v>5224</v>
      </c>
      <c r="K15" s="30">
        <v>0</v>
      </c>
      <c r="L15" s="30">
        <f>SUM(L14)</f>
        <v>5224</v>
      </c>
      <c r="M15" s="30">
        <f>SUM(M14)</f>
        <v>458.22</v>
      </c>
      <c r="N15" s="30">
        <f>SUM(N14)</f>
        <v>458.22</v>
      </c>
      <c r="O15" s="30"/>
      <c r="P15" s="30">
        <f>SUM(P14)</f>
        <v>4765.78</v>
      </c>
      <c r="Q15" s="38"/>
    </row>
    <row r="16" spans="2:17" ht="30" customHeight="1" x14ac:dyDescent="0.25">
      <c r="B16" s="14">
        <v>1000</v>
      </c>
      <c r="C16" s="14">
        <v>1100</v>
      </c>
      <c r="D16" s="14">
        <v>113</v>
      </c>
      <c r="E16" s="32" t="s">
        <v>31</v>
      </c>
      <c r="F16" s="39" t="s">
        <v>32</v>
      </c>
      <c r="G16" s="17"/>
      <c r="H16" s="17"/>
      <c r="I16" s="14">
        <v>15</v>
      </c>
      <c r="J16" s="20">
        <v>7997.5</v>
      </c>
      <c r="K16" s="33">
        <v>0</v>
      </c>
      <c r="L16" s="18">
        <f>J16+K16</f>
        <v>7997.5</v>
      </c>
      <c r="M16" s="20">
        <v>997.35</v>
      </c>
      <c r="N16" s="34">
        <v>997.35</v>
      </c>
      <c r="O16" s="34"/>
      <c r="P16" s="20">
        <f>L16-N16</f>
        <v>7000.15</v>
      </c>
      <c r="Q16" s="40"/>
    </row>
    <row r="17" spans="2:17" ht="30" customHeight="1" x14ac:dyDescent="0.25">
      <c r="B17" s="25"/>
      <c r="C17" s="25"/>
      <c r="D17" s="25"/>
      <c r="E17" s="26" t="s">
        <v>33</v>
      </c>
      <c r="F17" s="36"/>
      <c r="G17" s="36"/>
      <c r="H17" s="37"/>
      <c r="I17" s="29"/>
      <c r="J17" s="30">
        <f>SUM(J16)</f>
        <v>7997.5</v>
      </c>
      <c r="K17" s="30">
        <f>SUM(K14:K16)</f>
        <v>0</v>
      </c>
      <c r="L17" s="30">
        <f>SUM(L16)</f>
        <v>7997.5</v>
      </c>
      <c r="M17" s="30">
        <f>SUM(M16)</f>
        <v>997.35</v>
      </c>
      <c r="N17" s="30">
        <f>SUM(N16)</f>
        <v>997.35</v>
      </c>
      <c r="O17" s="30"/>
      <c r="P17" s="30">
        <f>SUM(P16)</f>
        <v>7000.15</v>
      </c>
      <c r="Q17" s="38"/>
    </row>
    <row r="18" spans="2:17" ht="30" customHeight="1" x14ac:dyDescent="0.25">
      <c r="B18" s="14">
        <v>1000</v>
      </c>
      <c r="C18" s="14">
        <v>1100</v>
      </c>
      <c r="D18" s="14">
        <v>113</v>
      </c>
      <c r="E18" s="32" t="s">
        <v>34</v>
      </c>
      <c r="F18" s="39" t="s">
        <v>35</v>
      </c>
      <c r="G18" s="24"/>
      <c r="H18" s="24"/>
      <c r="I18" s="14">
        <v>15</v>
      </c>
      <c r="J18" s="20">
        <v>5866</v>
      </c>
      <c r="K18" s="33">
        <v>0</v>
      </c>
      <c r="L18" s="18">
        <f>J18+K18</f>
        <v>5866</v>
      </c>
      <c r="M18" s="20">
        <v>567.27</v>
      </c>
      <c r="N18" s="20">
        <v>567.27</v>
      </c>
      <c r="O18" s="20"/>
      <c r="P18" s="20">
        <f>L18-N18</f>
        <v>5298.73</v>
      </c>
      <c r="Q18" s="41"/>
    </row>
    <row r="19" spans="2:17" ht="30" customHeight="1" x14ac:dyDescent="0.3">
      <c r="B19" s="14">
        <v>1000</v>
      </c>
      <c r="C19" s="14">
        <v>1100</v>
      </c>
      <c r="D19" s="14">
        <v>113</v>
      </c>
      <c r="E19" s="42" t="s">
        <v>36</v>
      </c>
      <c r="F19" s="23" t="s">
        <v>37</v>
      </c>
      <c r="G19" s="43"/>
      <c r="H19" s="44"/>
      <c r="I19" s="14">
        <v>15</v>
      </c>
      <c r="J19" s="20">
        <v>4659</v>
      </c>
      <c r="K19" s="33">
        <v>0</v>
      </c>
      <c r="L19" s="18">
        <f>J19+K19</f>
        <v>4659</v>
      </c>
      <c r="M19" s="20">
        <v>371.93</v>
      </c>
      <c r="N19" s="20">
        <v>371.93</v>
      </c>
      <c r="O19" s="20"/>
      <c r="P19" s="20">
        <f>L19-N19</f>
        <v>4287.07</v>
      </c>
      <c r="Q19" s="45"/>
    </row>
    <row r="20" spans="2:17" ht="30" customHeight="1" x14ac:dyDescent="0.25">
      <c r="B20" s="25"/>
      <c r="C20" s="25"/>
      <c r="D20" s="25"/>
      <c r="E20" s="26" t="s">
        <v>38</v>
      </c>
      <c r="F20" s="36"/>
      <c r="G20" s="36"/>
      <c r="H20" s="37"/>
      <c r="I20" s="25"/>
      <c r="J20" s="30">
        <f>SUM(J18:J19)</f>
        <v>10525</v>
      </c>
      <c r="K20" s="30">
        <v>0</v>
      </c>
      <c r="L20" s="30">
        <f>SUM(L18:L19)</f>
        <v>10525</v>
      </c>
      <c r="M20" s="30">
        <f>SUM(M18:M19)</f>
        <v>939.2</v>
      </c>
      <c r="N20" s="30">
        <f>SUM(N18:N19)</f>
        <v>939.2</v>
      </c>
      <c r="O20" s="30"/>
      <c r="P20" s="30">
        <f>SUM(P18:P19)</f>
        <v>9585.7999999999993</v>
      </c>
      <c r="Q20" s="38"/>
    </row>
    <row r="21" spans="2:17" ht="30" customHeight="1" x14ac:dyDescent="0.25">
      <c r="B21" s="14">
        <v>1000</v>
      </c>
      <c r="C21" s="14">
        <v>1100</v>
      </c>
      <c r="D21" s="14">
        <v>113</v>
      </c>
      <c r="E21" s="32" t="s">
        <v>39</v>
      </c>
      <c r="F21" s="23" t="s">
        <v>40</v>
      </c>
      <c r="G21" s="17"/>
      <c r="H21" s="17"/>
      <c r="I21" s="14">
        <v>15</v>
      </c>
      <c r="J21" s="20">
        <v>5224</v>
      </c>
      <c r="K21" s="33">
        <v>0</v>
      </c>
      <c r="L21" s="18">
        <v>5224</v>
      </c>
      <c r="M21" s="20">
        <v>458.22</v>
      </c>
      <c r="N21" s="34">
        <v>458.22</v>
      </c>
      <c r="O21" s="34"/>
      <c r="P21" s="20">
        <f>L21-N21</f>
        <v>4765.78</v>
      </c>
      <c r="Q21" s="41"/>
    </row>
    <row r="22" spans="2:17" ht="30" customHeight="1" x14ac:dyDescent="0.25">
      <c r="B22" s="26"/>
      <c r="C22" s="26"/>
      <c r="D22" s="26"/>
      <c r="E22" s="26" t="s">
        <v>41</v>
      </c>
      <c r="F22" s="27"/>
      <c r="G22" s="27"/>
      <c r="H22" s="28"/>
      <c r="I22" s="29"/>
      <c r="J22" s="30">
        <f>SUM(J21)</f>
        <v>5224</v>
      </c>
      <c r="K22" s="30">
        <v>0</v>
      </c>
      <c r="L22" s="30">
        <f>SUM(L21)</f>
        <v>5224</v>
      </c>
      <c r="M22" s="30">
        <f>SUM(M21)</f>
        <v>458.22</v>
      </c>
      <c r="N22" s="30">
        <f>SUM(N21)</f>
        <v>458.22</v>
      </c>
      <c r="O22" s="30"/>
      <c r="P22" s="30">
        <f>SUM(P21)</f>
        <v>4765.78</v>
      </c>
      <c r="Q22" s="31"/>
    </row>
    <row r="23" spans="2:17" ht="30" customHeight="1" x14ac:dyDescent="0.25">
      <c r="B23" s="14">
        <v>1000</v>
      </c>
      <c r="C23" s="14">
        <v>1100</v>
      </c>
      <c r="D23" s="14">
        <v>113</v>
      </c>
      <c r="E23" s="15"/>
      <c r="F23" s="16" t="s">
        <v>43</v>
      </c>
      <c r="G23" s="17"/>
      <c r="H23" s="17"/>
      <c r="I23" s="14"/>
      <c r="J23" s="18"/>
      <c r="K23" s="19"/>
      <c r="L23" s="18"/>
      <c r="M23" s="18">
        <v>0</v>
      </c>
      <c r="N23" s="20">
        <v>0</v>
      </c>
      <c r="O23" s="20"/>
      <c r="P23" s="20">
        <f>L23-N23</f>
        <v>0</v>
      </c>
      <c r="Q23" s="41"/>
    </row>
    <row r="24" spans="2:17" ht="30" customHeight="1" x14ac:dyDescent="0.25">
      <c r="B24" s="14">
        <v>1000</v>
      </c>
      <c r="C24" s="14">
        <v>1100</v>
      </c>
      <c r="D24" s="14">
        <v>113</v>
      </c>
      <c r="E24" s="15" t="s">
        <v>44</v>
      </c>
      <c r="F24" s="16" t="s">
        <v>45</v>
      </c>
      <c r="G24" s="24"/>
      <c r="H24" s="24"/>
      <c r="I24" s="14">
        <v>15</v>
      </c>
      <c r="J24" s="18">
        <v>6750</v>
      </c>
      <c r="K24" s="19">
        <v>0</v>
      </c>
      <c r="L24" s="18">
        <f>J24+K24</f>
        <v>6750</v>
      </c>
      <c r="M24" s="18">
        <v>730.77</v>
      </c>
      <c r="N24" s="20">
        <v>730.77</v>
      </c>
      <c r="O24" s="20"/>
      <c r="P24" s="20">
        <f>L24-N24</f>
        <v>6019.23</v>
      </c>
      <c r="Q24" s="41"/>
    </row>
    <row r="25" spans="2:17" ht="30" customHeight="1" x14ac:dyDescent="0.25">
      <c r="B25" s="26"/>
      <c r="C25" s="26"/>
      <c r="D25" s="26"/>
      <c r="E25" s="26" t="s">
        <v>46</v>
      </c>
      <c r="F25" s="27"/>
      <c r="G25" s="27"/>
      <c r="H25" s="28"/>
      <c r="I25" s="29"/>
      <c r="J25" s="30">
        <f>SUM(J23:J24)</f>
        <v>6750</v>
      </c>
      <c r="K25" s="30">
        <f>SUM(K18:K24)</f>
        <v>0</v>
      </c>
      <c r="L25" s="30">
        <f>SUM(L23:L24)</f>
        <v>6750</v>
      </c>
      <c r="M25" s="30">
        <f>SUM(M23:M24)</f>
        <v>730.77</v>
      </c>
      <c r="N25" s="30">
        <f>SUM(N23:N24)</f>
        <v>730.77</v>
      </c>
      <c r="O25" s="30"/>
      <c r="P25" s="30">
        <f>SUM(P23:P24)</f>
        <v>6019.23</v>
      </c>
      <c r="Q25" s="31"/>
    </row>
    <row r="26" spans="2:17" x14ac:dyDescent="0.25">
      <c r="B26" s="46"/>
      <c r="C26" s="46"/>
      <c r="D26" s="46"/>
      <c r="E26" s="47"/>
      <c r="F26" s="48"/>
      <c r="G26" s="48"/>
      <c r="H26" s="49"/>
      <c r="I26" s="50"/>
      <c r="J26" s="50"/>
      <c r="K26" s="51"/>
      <c r="L26" s="50"/>
      <c r="M26" s="50"/>
      <c r="N26" s="50"/>
      <c r="O26" s="50"/>
      <c r="P26" s="50"/>
      <c r="Q26" s="52"/>
    </row>
    <row r="27" spans="2:17" ht="18" x14ac:dyDescent="0.25">
      <c r="B27" s="46"/>
      <c r="C27" s="46"/>
      <c r="D27" s="46"/>
      <c r="E27" s="285" t="s">
        <v>0</v>
      </c>
      <c r="F27" s="285"/>
      <c r="G27" s="285"/>
      <c r="H27" s="285"/>
      <c r="I27" s="50"/>
      <c r="J27" s="50"/>
      <c r="K27" s="51"/>
      <c r="L27" s="50"/>
      <c r="M27" s="50"/>
      <c r="N27" s="50"/>
      <c r="O27" s="50"/>
      <c r="P27" s="50"/>
      <c r="Q27" s="52"/>
    </row>
    <row r="28" spans="2:17" ht="18" x14ac:dyDescent="0.25">
      <c r="B28" s="4"/>
      <c r="C28" s="2"/>
      <c r="D28" s="2"/>
      <c r="E28" s="285" t="s">
        <v>2</v>
      </c>
      <c r="F28" s="285"/>
      <c r="G28" s="285"/>
      <c r="H28" s="285"/>
      <c r="I28" s="285" t="s">
        <v>264</v>
      </c>
      <c r="J28" s="285"/>
      <c r="K28" s="285"/>
      <c r="L28" s="285"/>
      <c r="M28" s="285"/>
      <c r="N28" s="285"/>
      <c r="O28" s="285"/>
      <c r="P28" s="285"/>
      <c r="Q28" s="2"/>
    </row>
    <row r="29" spans="2:17" ht="18" x14ac:dyDescent="0.25">
      <c r="B29" s="5"/>
      <c r="C29" s="2"/>
      <c r="D29" s="2"/>
      <c r="E29" s="294"/>
      <c r="F29" s="294"/>
      <c r="G29" s="294"/>
      <c r="H29" s="294"/>
      <c r="I29" s="53"/>
      <c r="J29" s="53"/>
      <c r="K29" s="54"/>
      <c r="L29" s="53"/>
      <c r="M29" s="53"/>
      <c r="N29" s="53"/>
      <c r="O29" s="53"/>
      <c r="P29" s="53"/>
      <c r="Q29" s="2"/>
    </row>
    <row r="30" spans="2:17" x14ac:dyDescent="0.25">
      <c r="B30" s="277" t="s">
        <v>9</v>
      </c>
      <c r="C30" s="277" t="s">
        <v>10</v>
      </c>
      <c r="D30" s="297" t="s">
        <v>11</v>
      </c>
      <c r="E30" s="274" t="s">
        <v>3</v>
      </c>
      <c r="F30" s="286" t="s">
        <v>47</v>
      </c>
      <c r="G30" s="286" t="s">
        <v>12</v>
      </c>
      <c r="H30" s="286" t="s">
        <v>5</v>
      </c>
      <c r="I30" s="301" t="s">
        <v>13</v>
      </c>
      <c r="J30" s="277" t="s">
        <v>14</v>
      </c>
      <c r="K30" s="303" t="s">
        <v>48</v>
      </c>
      <c r="L30" s="274" t="s">
        <v>49</v>
      </c>
      <c r="M30" s="277" t="s">
        <v>17</v>
      </c>
      <c r="N30" s="297" t="s">
        <v>18</v>
      </c>
      <c r="O30" s="264"/>
      <c r="P30" s="299" t="s">
        <v>7</v>
      </c>
      <c r="Q30" s="300" t="s">
        <v>8</v>
      </c>
    </row>
    <row r="31" spans="2:17" x14ac:dyDescent="0.25">
      <c r="B31" s="278"/>
      <c r="C31" s="278"/>
      <c r="D31" s="298"/>
      <c r="E31" s="276"/>
      <c r="F31" s="288"/>
      <c r="G31" s="288"/>
      <c r="H31" s="288"/>
      <c r="I31" s="302"/>
      <c r="J31" s="278"/>
      <c r="K31" s="304"/>
      <c r="L31" s="276"/>
      <c r="M31" s="278"/>
      <c r="N31" s="298"/>
      <c r="O31" s="265"/>
      <c r="P31" s="299"/>
      <c r="Q31" s="300"/>
    </row>
    <row r="32" spans="2:17" ht="30" customHeight="1" x14ac:dyDescent="0.25">
      <c r="B32" s="55">
        <v>1000</v>
      </c>
      <c r="C32" s="55">
        <v>1100</v>
      </c>
      <c r="D32" s="55">
        <v>113</v>
      </c>
      <c r="E32" s="56" t="s">
        <v>50</v>
      </c>
      <c r="F32" s="57" t="s">
        <v>51</v>
      </c>
      <c r="G32" s="17"/>
      <c r="H32" s="17"/>
      <c r="I32" s="55">
        <v>15</v>
      </c>
      <c r="J32" s="20">
        <v>8500</v>
      </c>
      <c r="K32" s="33">
        <v>0</v>
      </c>
      <c r="L32" s="18">
        <f>J32+K32</f>
        <v>8500</v>
      </c>
      <c r="M32" s="20">
        <v>1104.73</v>
      </c>
      <c r="N32" s="34">
        <v>1104.73</v>
      </c>
      <c r="O32" s="34"/>
      <c r="P32" s="20">
        <f>L32-N32</f>
        <v>7395.27</v>
      </c>
      <c r="Q32" s="58"/>
    </row>
    <row r="33" spans="2:17" ht="30" customHeight="1" x14ac:dyDescent="0.25">
      <c r="B33" s="14">
        <v>1000</v>
      </c>
      <c r="C33" s="14">
        <v>1100</v>
      </c>
      <c r="D33" s="14">
        <v>113</v>
      </c>
      <c r="E33" s="59" t="s">
        <v>52</v>
      </c>
      <c r="F33" s="16" t="s">
        <v>53</v>
      </c>
      <c r="G33" s="60"/>
      <c r="H33" s="61"/>
      <c r="I33" s="14">
        <v>15</v>
      </c>
      <c r="J33" s="18">
        <v>2600</v>
      </c>
      <c r="K33" s="62">
        <v>6.1</v>
      </c>
      <c r="L33" s="18">
        <f>J33+K33</f>
        <v>2606.1</v>
      </c>
      <c r="M33" s="18"/>
      <c r="N33" s="18"/>
      <c r="O33" s="18"/>
      <c r="P33" s="20">
        <f>L33-N33</f>
        <v>2606.1</v>
      </c>
      <c r="Q33" s="41"/>
    </row>
    <row r="34" spans="2:17" ht="30" customHeight="1" x14ac:dyDescent="0.25">
      <c r="B34" s="26"/>
      <c r="C34" s="26"/>
      <c r="D34" s="26"/>
      <c r="E34" s="26" t="s">
        <v>54</v>
      </c>
      <c r="F34" s="27"/>
      <c r="G34" s="27"/>
      <c r="H34" s="28"/>
      <c r="I34" s="29"/>
      <c r="J34" s="30">
        <f t="shared" ref="J34:N34" si="2">SUM(J32:J33)</f>
        <v>11100</v>
      </c>
      <c r="K34" s="30">
        <f t="shared" si="2"/>
        <v>6.1</v>
      </c>
      <c r="L34" s="30">
        <f t="shared" si="2"/>
        <v>11106.1</v>
      </c>
      <c r="M34" s="30">
        <f t="shared" si="2"/>
        <v>1104.73</v>
      </c>
      <c r="N34" s="30">
        <f t="shared" si="2"/>
        <v>1104.73</v>
      </c>
      <c r="O34" s="30"/>
      <c r="P34" s="30">
        <f>SUM(P32:P33)</f>
        <v>10001.370000000001</v>
      </c>
      <c r="Q34" s="31"/>
    </row>
    <row r="35" spans="2:17" ht="30" customHeight="1" x14ac:dyDescent="0.25">
      <c r="B35" s="176">
        <v>1000</v>
      </c>
      <c r="C35" s="226">
        <v>1100</v>
      </c>
      <c r="D35" s="226">
        <v>113</v>
      </c>
      <c r="E35" s="65" t="s">
        <v>55</v>
      </c>
      <c r="F35" s="64" t="s">
        <v>56</v>
      </c>
      <c r="G35" s="17"/>
      <c r="H35" s="17"/>
      <c r="I35" s="14">
        <v>15</v>
      </c>
      <c r="J35" s="18">
        <v>6252</v>
      </c>
      <c r="K35" s="62">
        <v>0</v>
      </c>
      <c r="L35" s="18">
        <f>J35+K35</f>
        <v>6252</v>
      </c>
      <c r="M35" s="18">
        <v>636.48</v>
      </c>
      <c r="N35" s="18">
        <v>636.48</v>
      </c>
      <c r="O35" s="18"/>
      <c r="P35" s="18">
        <f>L35-N35</f>
        <v>5615.52</v>
      </c>
      <c r="Q35" s="266"/>
    </row>
    <row r="36" spans="2:17" ht="30" customHeight="1" x14ac:dyDescent="0.25">
      <c r="B36" s="176">
        <v>1000</v>
      </c>
      <c r="C36" s="226">
        <v>1100</v>
      </c>
      <c r="D36" s="226">
        <v>113</v>
      </c>
      <c r="E36" s="67" t="s">
        <v>57</v>
      </c>
      <c r="F36" s="64" t="s">
        <v>58</v>
      </c>
      <c r="G36" s="68"/>
      <c r="H36" s="64"/>
      <c r="I36" s="14">
        <v>15</v>
      </c>
      <c r="J36" s="18">
        <v>2750</v>
      </c>
      <c r="K36" s="69"/>
      <c r="L36" s="18">
        <f>J36+K36</f>
        <v>2750</v>
      </c>
      <c r="M36" s="20">
        <v>18.71</v>
      </c>
      <c r="N36" s="20">
        <v>18.71</v>
      </c>
      <c r="O36" s="20"/>
      <c r="P36" s="18">
        <f>L36-N36</f>
        <v>2731.29</v>
      </c>
      <c r="Q36" s="266"/>
    </row>
    <row r="37" spans="2:17" ht="30" customHeight="1" x14ac:dyDescent="0.25">
      <c r="B37" s="70"/>
      <c r="C37" s="70"/>
      <c r="D37" s="70"/>
      <c r="E37" s="26" t="s">
        <v>59</v>
      </c>
      <c r="F37" s="27"/>
      <c r="G37" s="27"/>
      <c r="H37" s="28"/>
      <c r="I37" s="71"/>
      <c r="J37" s="30">
        <f t="shared" ref="J37:N37" si="3">SUM(J35:J36)</f>
        <v>9002</v>
      </c>
      <c r="K37" s="30">
        <f t="shared" si="3"/>
        <v>0</v>
      </c>
      <c r="L37" s="30">
        <f t="shared" si="3"/>
        <v>9002</v>
      </c>
      <c r="M37" s="30">
        <f t="shared" si="3"/>
        <v>655.19000000000005</v>
      </c>
      <c r="N37" s="30">
        <f t="shared" si="3"/>
        <v>655.19000000000005</v>
      </c>
      <c r="O37" s="30"/>
      <c r="P37" s="30">
        <f>SUM(P35:P36)</f>
        <v>8346.8100000000013</v>
      </c>
      <c r="Q37" s="31"/>
    </row>
    <row r="38" spans="2:17" ht="30" customHeight="1" x14ac:dyDescent="0.25">
      <c r="B38" s="72">
        <v>1000</v>
      </c>
      <c r="C38" s="72">
        <v>1100</v>
      </c>
      <c r="D38" s="72">
        <v>113</v>
      </c>
      <c r="E38" s="15" t="s">
        <v>60</v>
      </c>
      <c r="F38" s="73" t="s">
        <v>61</v>
      </c>
      <c r="G38" s="17"/>
      <c r="H38" s="17"/>
      <c r="I38" s="72">
        <v>15</v>
      </c>
      <c r="J38" s="20">
        <v>5866</v>
      </c>
      <c r="K38" s="33">
        <v>0</v>
      </c>
      <c r="L38" s="20">
        <f>J38+K38</f>
        <v>5866</v>
      </c>
      <c r="M38" s="20">
        <v>567.27</v>
      </c>
      <c r="N38" s="20">
        <v>567.27</v>
      </c>
      <c r="O38" s="20"/>
      <c r="P38" s="20">
        <f>L38-N38</f>
        <v>5298.73</v>
      </c>
      <c r="Q38" s="74"/>
    </row>
    <row r="39" spans="2:17" ht="30" customHeight="1" x14ac:dyDescent="0.25">
      <c r="B39" s="14">
        <v>1000</v>
      </c>
      <c r="C39" s="14">
        <v>1100</v>
      </c>
      <c r="D39" s="14">
        <v>113</v>
      </c>
      <c r="E39" s="15" t="s">
        <v>62</v>
      </c>
      <c r="F39" s="16" t="s">
        <v>63</v>
      </c>
      <c r="G39" s="17"/>
      <c r="H39" s="17"/>
      <c r="I39" s="14">
        <v>15</v>
      </c>
      <c r="J39" s="20">
        <v>4509.7</v>
      </c>
      <c r="K39" s="33">
        <v>0</v>
      </c>
      <c r="L39" s="20">
        <f t="shared" ref="L39:L40" si="4">J39+K39</f>
        <v>4509.7</v>
      </c>
      <c r="M39" s="20">
        <v>355.67</v>
      </c>
      <c r="N39" s="20">
        <v>355.67</v>
      </c>
      <c r="O39" s="20"/>
      <c r="P39" s="20">
        <f>L39-N39</f>
        <v>4154.03</v>
      </c>
      <c r="Q39" s="41"/>
    </row>
    <row r="40" spans="2:17" ht="30" customHeight="1" x14ac:dyDescent="0.25">
      <c r="B40" s="14">
        <v>1000</v>
      </c>
      <c r="C40" s="14">
        <v>1100</v>
      </c>
      <c r="D40" s="14">
        <v>113</v>
      </c>
      <c r="E40" s="15" t="s">
        <v>64</v>
      </c>
      <c r="F40" s="16" t="s">
        <v>65</v>
      </c>
      <c r="G40" s="17"/>
      <c r="H40" s="17"/>
      <c r="I40" s="14">
        <v>15</v>
      </c>
      <c r="J40" s="20">
        <v>2600</v>
      </c>
      <c r="K40" s="19">
        <v>6.1</v>
      </c>
      <c r="L40" s="20">
        <f t="shared" si="4"/>
        <v>2606.1</v>
      </c>
      <c r="M40" s="18">
        <v>0</v>
      </c>
      <c r="N40" s="20">
        <v>0</v>
      </c>
      <c r="O40" s="20"/>
      <c r="P40" s="20">
        <f>L40-N40</f>
        <v>2606.1</v>
      </c>
      <c r="Q40" s="266"/>
    </row>
    <row r="41" spans="2:17" ht="30" customHeight="1" x14ac:dyDescent="0.25">
      <c r="B41" s="70"/>
      <c r="C41" s="70"/>
      <c r="D41" s="70"/>
      <c r="E41" s="26" t="s">
        <v>66</v>
      </c>
      <c r="F41" s="27"/>
      <c r="G41" s="27"/>
      <c r="H41" s="28"/>
      <c r="I41" s="71"/>
      <c r="J41" s="30">
        <f t="shared" ref="J41:N41" si="5">SUM(J38:J40)</f>
        <v>12975.7</v>
      </c>
      <c r="K41" s="30">
        <f t="shared" si="5"/>
        <v>6.1</v>
      </c>
      <c r="L41" s="30">
        <f t="shared" si="5"/>
        <v>12981.800000000001</v>
      </c>
      <c r="M41" s="30">
        <f t="shared" si="5"/>
        <v>922.94</v>
      </c>
      <c r="N41" s="30">
        <f t="shared" si="5"/>
        <v>922.94</v>
      </c>
      <c r="O41" s="30"/>
      <c r="P41" s="30">
        <f>SUM(P38:P40)</f>
        <v>12058.859999999999</v>
      </c>
      <c r="Q41" s="31"/>
    </row>
    <row r="42" spans="2:17" ht="30" customHeight="1" x14ac:dyDescent="0.25">
      <c r="B42" s="14">
        <v>1000</v>
      </c>
      <c r="C42" s="14">
        <v>1100</v>
      </c>
      <c r="D42" s="14">
        <v>113</v>
      </c>
      <c r="E42" s="32" t="s">
        <v>67</v>
      </c>
      <c r="F42" s="39" t="s">
        <v>68</v>
      </c>
      <c r="G42" s="17"/>
      <c r="H42" s="17"/>
      <c r="I42" s="14">
        <v>15</v>
      </c>
      <c r="J42" s="18">
        <v>8789</v>
      </c>
      <c r="K42" s="62">
        <v>0</v>
      </c>
      <c r="L42" s="18">
        <f>J42+K42</f>
        <v>8789</v>
      </c>
      <c r="M42" s="18">
        <v>1166.49</v>
      </c>
      <c r="N42" s="75">
        <v>1166.49</v>
      </c>
      <c r="O42" s="75"/>
      <c r="P42" s="18">
        <f>L42-N42</f>
        <v>7622.51</v>
      </c>
      <c r="Q42" s="259"/>
    </row>
    <row r="43" spans="2:17" ht="30" customHeight="1" x14ac:dyDescent="0.25">
      <c r="B43" s="14">
        <v>1000</v>
      </c>
      <c r="C43" s="14">
        <v>1100</v>
      </c>
      <c r="D43" s="14">
        <v>113</v>
      </c>
      <c r="E43" s="76" t="s">
        <v>69</v>
      </c>
      <c r="F43" s="39" t="s">
        <v>70</v>
      </c>
      <c r="G43" s="77"/>
      <c r="H43" s="78"/>
      <c r="I43" s="14">
        <v>15</v>
      </c>
      <c r="J43" s="18">
        <v>7048</v>
      </c>
      <c r="K43" s="62">
        <v>0</v>
      </c>
      <c r="L43" s="18">
        <f>J43+K43</f>
        <v>7048</v>
      </c>
      <c r="M43" s="18">
        <v>794.45</v>
      </c>
      <c r="N43" s="75">
        <v>794.45</v>
      </c>
      <c r="O43" s="75"/>
      <c r="P43" s="18">
        <f>L43-N43</f>
        <v>6253.55</v>
      </c>
      <c r="Q43" s="79"/>
    </row>
    <row r="44" spans="2:17" ht="30" customHeight="1" x14ac:dyDescent="0.25">
      <c r="B44" s="14">
        <v>1000</v>
      </c>
      <c r="C44" s="14">
        <v>1100</v>
      </c>
      <c r="D44" s="14">
        <v>113</v>
      </c>
      <c r="E44" s="32" t="s">
        <v>71</v>
      </c>
      <c r="F44" s="39" t="s">
        <v>72</v>
      </c>
      <c r="G44" s="17"/>
      <c r="H44" s="17"/>
      <c r="I44" s="14">
        <v>15</v>
      </c>
      <c r="J44" s="20">
        <v>2600</v>
      </c>
      <c r="K44" s="19">
        <v>6.1</v>
      </c>
      <c r="L44" s="18">
        <f>J44+K44</f>
        <v>2606.1</v>
      </c>
      <c r="M44" s="18">
        <v>0</v>
      </c>
      <c r="N44" s="20">
        <v>0</v>
      </c>
      <c r="O44" s="20"/>
      <c r="P44" s="18">
        <f>L44-N44</f>
        <v>2606.1</v>
      </c>
      <c r="Q44" s="259"/>
    </row>
    <row r="45" spans="2:17" ht="30" customHeight="1" x14ac:dyDescent="0.25">
      <c r="B45" s="25"/>
      <c r="C45" s="25"/>
      <c r="D45" s="25"/>
      <c r="E45" s="80" t="s">
        <v>73</v>
      </c>
      <c r="F45" s="81"/>
      <c r="G45" s="81"/>
      <c r="H45" s="37"/>
      <c r="I45" s="25"/>
      <c r="J45" s="30">
        <f t="shared" ref="J45:N45" si="6">SUM(J42:J44)</f>
        <v>18437</v>
      </c>
      <c r="K45" s="30">
        <f t="shared" si="6"/>
        <v>6.1</v>
      </c>
      <c r="L45" s="30">
        <f t="shared" si="6"/>
        <v>18443.099999999999</v>
      </c>
      <c r="M45" s="30">
        <f t="shared" si="6"/>
        <v>1960.94</v>
      </c>
      <c r="N45" s="30">
        <f t="shared" si="6"/>
        <v>1960.94</v>
      </c>
      <c r="O45" s="30"/>
      <c r="P45" s="30">
        <f>SUM(P42:P44)</f>
        <v>16482.16</v>
      </c>
      <c r="Q45" s="81"/>
    </row>
    <row r="46" spans="2:17" x14ac:dyDescent="0.25">
      <c r="B46" s="46"/>
      <c r="C46" s="46"/>
      <c r="D46" s="46"/>
      <c r="E46" s="47"/>
      <c r="F46" s="48"/>
      <c r="G46" s="48"/>
      <c r="H46" s="49"/>
      <c r="I46" s="50"/>
      <c r="J46" s="50"/>
      <c r="K46" s="51"/>
      <c r="L46" s="50"/>
      <c r="M46" s="50"/>
      <c r="N46" s="50"/>
      <c r="O46" s="50"/>
      <c r="P46" s="50"/>
      <c r="Q46" s="52"/>
    </row>
    <row r="47" spans="2:17" ht="18" x14ac:dyDescent="0.25">
      <c r="B47" s="46"/>
      <c r="C47" s="46"/>
      <c r="D47" s="46"/>
      <c r="E47" s="285" t="s">
        <v>0</v>
      </c>
      <c r="F47" s="285"/>
      <c r="G47" s="285"/>
      <c r="H47" s="285"/>
      <c r="I47" s="50"/>
      <c r="J47" s="50"/>
      <c r="K47" s="51"/>
      <c r="L47" s="50"/>
      <c r="M47" s="50"/>
      <c r="N47" s="50"/>
      <c r="O47" s="50"/>
      <c r="P47" s="50"/>
      <c r="Q47" s="52"/>
    </row>
    <row r="48" spans="2:17" ht="18" x14ac:dyDescent="0.25">
      <c r="B48" s="4"/>
      <c r="C48" s="2"/>
      <c r="D48" s="2"/>
      <c r="E48" s="285" t="s">
        <v>2</v>
      </c>
      <c r="F48" s="285"/>
      <c r="G48" s="285"/>
      <c r="H48" s="285"/>
      <c r="I48" s="285" t="s">
        <v>264</v>
      </c>
      <c r="J48" s="285"/>
      <c r="K48" s="285"/>
      <c r="L48" s="285"/>
      <c r="M48" s="285"/>
      <c r="N48" s="285"/>
      <c r="O48" s="285"/>
      <c r="P48" s="285"/>
      <c r="Q48" s="2"/>
    </row>
    <row r="49" spans="2:17" ht="18" x14ac:dyDescent="0.25">
      <c r="B49" s="5"/>
      <c r="C49" s="2"/>
      <c r="D49" s="2"/>
      <c r="E49" s="285"/>
      <c r="F49" s="285"/>
      <c r="G49" s="285"/>
      <c r="H49" s="285"/>
      <c r="I49" s="53"/>
      <c r="J49" s="53"/>
      <c r="K49" s="54"/>
      <c r="L49" s="53"/>
      <c r="M49" s="53"/>
      <c r="N49" s="53"/>
      <c r="O49" s="53"/>
      <c r="P49" s="53"/>
      <c r="Q49" s="2"/>
    </row>
    <row r="50" spans="2:17" x14ac:dyDescent="0.25">
      <c r="B50" s="277" t="s">
        <v>9</v>
      </c>
      <c r="C50" s="277" t="s">
        <v>10</v>
      </c>
      <c r="D50" s="277" t="s">
        <v>11</v>
      </c>
      <c r="E50" s="274" t="s">
        <v>3</v>
      </c>
      <c r="F50" s="286" t="s">
        <v>47</v>
      </c>
      <c r="G50" s="257"/>
      <c r="H50" s="286" t="s">
        <v>5</v>
      </c>
      <c r="I50" s="279" t="s">
        <v>13</v>
      </c>
      <c r="J50" s="82" t="s">
        <v>74</v>
      </c>
      <c r="K50" s="83"/>
      <c r="L50" s="84"/>
      <c r="M50" s="290"/>
      <c r="N50" s="291"/>
      <c r="O50" s="242"/>
      <c r="P50" s="286" t="s">
        <v>7</v>
      </c>
      <c r="Q50" s="274" t="s">
        <v>8</v>
      </c>
    </row>
    <row r="51" spans="2:17" ht="22.5" x14ac:dyDescent="0.25">
      <c r="B51" s="293"/>
      <c r="C51" s="293"/>
      <c r="D51" s="293"/>
      <c r="E51" s="275"/>
      <c r="F51" s="287"/>
      <c r="G51" s="258" t="s">
        <v>12</v>
      </c>
      <c r="H51" s="287"/>
      <c r="I51" s="289"/>
      <c r="J51" s="279" t="s">
        <v>14</v>
      </c>
      <c r="K51" s="281" t="s">
        <v>48</v>
      </c>
      <c r="L51" s="295" t="s">
        <v>49</v>
      </c>
      <c r="M51" s="277" t="s">
        <v>17</v>
      </c>
      <c r="N51" s="277" t="s">
        <v>18</v>
      </c>
      <c r="O51" s="267" t="s">
        <v>250</v>
      </c>
      <c r="P51" s="287"/>
      <c r="Q51" s="275"/>
    </row>
    <row r="52" spans="2:17" x14ac:dyDescent="0.25">
      <c r="B52" s="278"/>
      <c r="C52" s="278"/>
      <c r="D52" s="278"/>
      <c r="E52" s="276"/>
      <c r="F52" s="288"/>
      <c r="G52" s="259"/>
      <c r="H52" s="288"/>
      <c r="I52" s="280"/>
      <c r="J52" s="280"/>
      <c r="K52" s="282"/>
      <c r="L52" s="296"/>
      <c r="M52" s="278"/>
      <c r="N52" s="278"/>
      <c r="O52" s="263"/>
      <c r="P52" s="288"/>
      <c r="Q52" s="276"/>
    </row>
    <row r="53" spans="2:17" ht="30" customHeight="1" x14ac:dyDescent="0.25">
      <c r="B53" s="14">
        <v>1000</v>
      </c>
      <c r="C53" s="14">
        <v>1100</v>
      </c>
      <c r="D53" s="14">
        <v>113</v>
      </c>
      <c r="E53" s="17" t="s">
        <v>75</v>
      </c>
      <c r="F53" s="78" t="s">
        <v>76</v>
      </c>
      <c r="G53" s="17"/>
      <c r="H53" s="17"/>
      <c r="I53" s="14">
        <v>15</v>
      </c>
      <c r="J53" s="18">
        <v>6252</v>
      </c>
      <c r="K53" s="62">
        <v>0</v>
      </c>
      <c r="L53" s="18">
        <f>J53+K53</f>
        <v>6252</v>
      </c>
      <c r="M53" s="18">
        <v>636.48</v>
      </c>
      <c r="N53" s="18">
        <v>636.48</v>
      </c>
      <c r="O53" s="18"/>
      <c r="P53" s="18">
        <f t="shared" ref="P53:P62" si="7">L53-N53</f>
        <v>5615.52</v>
      </c>
      <c r="Q53" s="85"/>
    </row>
    <row r="54" spans="2:17" ht="30" customHeight="1" x14ac:dyDescent="0.25">
      <c r="B54" s="14">
        <v>1000</v>
      </c>
      <c r="C54" s="14">
        <v>1100</v>
      </c>
      <c r="D54" s="14">
        <v>113</v>
      </c>
      <c r="E54" s="17" t="s">
        <v>77</v>
      </c>
      <c r="F54" s="59" t="s">
        <v>78</v>
      </c>
      <c r="G54" s="17"/>
      <c r="H54" s="17"/>
      <c r="I54" s="14">
        <v>15</v>
      </c>
      <c r="J54" s="20">
        <v>5866</v>
      </c>
      <c r="K54" s="33">
        <v>0</v>
      </c>
      <c r="L54" s="20">
        <f>J54+K54</f>
        <v>5866</v>
      </c>
      <c r="M54" s="20">
        <v>567.27</v>
      </c>
      <c r="N54" s="20">
        <v>567.27</v>
      </c>
      <c r="O54" s="20"/>
      <c r="P54" s="20">
        <f t="shared" si="7"/>
        <v>5298.73</v>
      </c>
      <c r="Q54" s="85"/>
    </row>
    <row r="55" spans="2:17" ht="30" customHeight="1" x14ac:dyDescent="0.25">
      <c r="B55" s="14">
        <v>1000</v>
      </c>
      <c r="C55" s="14">
        <v>1100</v>
      </c>
      <c r="D55" s="14">
        <v>113</v>
      </c>
      <c r="E55" s="17" t="s">
        <v>79</v>
      </c>
      <c r="F55" s="59" t="s">
        <v>80</v>
      </c>
      <c r="G55" s="24"/>
      <c r="H55" s="24"/>
      <c r="I55" s="14">
        <v>15</v>
      </c>
      <c r="J55" s="20">
        <v>2600</v>
      </c>
      <c r="K55" s="33">
        <v>6.1</v>
      </c>
      <c r="L55" s="20">
        <f>J55+K55</f>
        <v>2606.1</v>
      </c>
      <c r="M55" s="20"/>
      <c r="N55" s="20"/>
      <c r="O55" s="20">
        <v>1000</v>
      </c>
      <c r="P55" s="20">
        <f>L55-N55-O55</f>
        <v>1606.1</v>
      </c>
      <c r="Q55" s="85"/>
    </row>
    <row r="56" spans="2:17" ht="30" customHeight="1" x14ac:dyDescent="0.25">
      <c r="B56" s="14">
        <v>1000</v>
      </c>
      <c r="C56" s="14">
        <v>1100</v>
      </c>
      <c r="D56" s="14">
        <v>113</v>
      </c>
      <c r="E56" s="17" t="s">
        <v>81</v>
      </c>
      <c r="F56" s="59" t="s">
        <v>82</v>
      </c>
      <c r="G56" s="17"/>
      <c r="H56" s="17"/>
      <c r="I56" s="14">
        <v>15</v>
      </c>
      <c r="J56" s="20">
        <v>2600</v>
      </c>
      <c r="K56" s="33">
        <v>6.1</v>
      </c>
      <c r="L56" s="18">
        <f>J56+K56</f>
        <v>2606.1</v>
      </c>
      <c r="M56" s="20">
        <v>0</v>
      </c>
      <c r="N56" s="20">
        <v>0</v>
      </c>
      <c r="O56" s="20"/>
      <c r="P56" s="18">
        <f t="shared" si="7"/>
        <v>2606.1</v>
      </c>
      <c r="Q56" s="85"/>
    </row>
    <row r="57" spans="2:17" ht="30" customHeight="1" x14ac:dyDescent="0.25">
      <c r="B57" s="14">
        <v>1000</v>
      </c>
      <c r="C57" s="14">
        <v>1100</v>
      </c>
      <c r="D57" s="14">
        <v>113</v>
      </c>
      <c r="E57" s="17" t="s">
        <v>83</v>
      </c>
      <c r="F57" s="16" t="s">
        <v>84</v>
      </c>
      <c r="G57" s="17"/>
      <c r="H57" s="17"/>
      <c r="I57" s="14">
        <v>15</v>
      </c>
      <c r="J57" s="18">
        <v>2584</v>
      </c>
      <c r="K57" s="62">
        <v>7.14</v>
      </c>
      <c r="L57" s="18">
        <f t="shared" ref="L57:L62" si="8">J57+K57</f>
        <v>2591.14</v>
      </c>
      <c r="M57" s="18">
        <v>0</v>
      </c>
      <c r="N57" s="20">
        <v>0</v>
      </c>
      <c r="O57" s="20"/>
      <c r="P57" s="18">
        <f t="shared" si="7"/>
        <v>2591.14</v>
      </c>
      <c r="Q57" s="41"/>
    </row>
    <row r="58" spans="2:17" ht="30" customHeight="1" x14ac:dyDescent="0.25">
      <c r="B58" s="14">
        <v>1000</v>
      </c>
      <c r="C58" s="14">
        <v>1100</v>
      </c>
      <c r="D58" s="14">
        <v>113</v>
      </c>
      <c r="E58" s="15" t="s">
        <v>85</v>
      </c>
      <c r="F58" s="16" t="s">
        <v>84</v>
      </c>
      <c r="G58" s="17"/>
      <c r="H58" s="17"/>
      <c r="I58" s="14">
        <v>15</v>
      </c>
      <c r="J58" s="18">
        <v>2584</v>
      </c>
      <c r="K58" s="62">
        <v>7.14</v>
      </c>
      <c r="L58" s="18">
        <f t="shared" si="8"/>
        <v>2591.14</v>
      </c>
      <c r="M58" s="18">
        <v>0</v>
      </c>
      <c r="N58" s="20">
        <v>0</v>
      </c>
      <c r="O58" s="20"/>
      <c r="P58" s="18">
        <f t="shared" si="7"/>
        <v>2591.14</v>
      </c>
      <c r="Q58" s="41"/>
    </row>
    <row r="59" spans="2:17" ht="30" customHeight="1" x14ac:dyDescent="0.25">
      <c r="B59" s="14">
        <v>1000</v>
      </c>
      <c r="C59" s="14">
        <v>1100</v>
      </c>
      <c r="D59" s="14">
        <v>113</v>
      </c>
      <c r="E59" s="15" t="s">
        <v>86</v>
      </c>
      <c r="F59" s="16" t="s">
        <v>84</v>
      </c>
      <c r="G59" s="17"/>
      <c r="H59" s="17"/>
      <c r="I59" s="14">
        <v>15</v>
      </c>
      <c r="J59" s="18">
        <v>2584</v>
      </c>
      <c r="K59" s="18">
        <v>7.14</v>
      </c>
      <c r="L59" s="18">
        <f t="shared" si="8"/>
        <v>2591.14</v>
      </c>
      <c r="M59" s="18">
        <v>0</v>
      </c>
      <c r="N59" s="20">
        <v>0</v>
      </c>
      <c r="O59" s="20"/>
      <c r="P59" s="18">
        <f t="shared" si="7"/>
        <v>2591.14</v>
      </c>
      <c r="Q59" s="41"/>
    </row>
    <row r="60" spans="2:17" ht="30" customHeight="1" x14ac:dyDescent="0.25">
      <c r="B60" s="14">
        <v>1000</v>
      </c>
      <c r="C60" s="14">
        <v>1100</v>
      </c>
      <c r="D60" s="14">
        <v>113</v>
      </c>
      <c r="E60" s="78" t="s">
        <v>87</v>
      </c>
      <c r="F60" s="59" t="s">
        <v>88</v>
      </c>
      <c r="G60" s="86"/>
      <c r="H60" s="78"/>
      <c r="I60" s="14">
        <v>15</v>
      </c>
      <c r="J60" s="18">
        <v>4596</v>
      </c>
      <c r="K60" s="62">
        <v>0</v>
      </c>
      <c r="L60" s="18">
        <f t="shared" si="8"/>
        <v>4596</v>
      </c>
      <c r="M60" s="18">
        <v>365.07</v>
      </c>
      <c r="N60" s="18">
        <v>365.07</v>
      </c>
      <c r="O60" s="18"/>
      <c r="P60" s="18">
        <f t="shared" si="7"/>
        <v>4230.93</v>
      </c>
      <c r="Q60" s="41"/>
    </row>
    <row r="61" spans="2:17" ht="30" customHeight="1" x14ac:dyDescent="0.25">
      <c r="B61" s="14">
        <v>1000</v>
      </c>
      <c r="C61" s="14">
        <v>1100</v>
      </c>
      <c r="D61" s="14">
        <v>113</v>
      </c>
      <c r="E61" s="78" t="s">
        <v>89</v>
      </c>
      <c r="F61" s="64" t="s">
        <v>90</v>
      </c>
      <c r="G61" s="86"/>
      <c r="H61" s="78"/>
      <c r="I61" s="14">
        <v>15</v>
      </c>
      <c r="J61" s="20">
        <v>4713</v>
      </c>
      <c r="K61" s="33">
        <v>0</v>
      </c>
      <c r="L61" s="18">
        <f t="shared" si="8"/>
        <v>4713</v>
      </c>
      <c r="M61" s="20">
        <v>377.81</v>
      </c>
      <c r="N61" s="20">
        <v>377.81</v>
      </c>
      <c r="O61" s="20"/>
      <c r="P61" s="18">
        <f t="shared" si="7"/>
        <v>4335.1899999999996</v>
      </c>
      <c r="Q61" s="259"/>
    </row>
    <row r="62" spans="2:17" ht="30" customHeight="1" x14ac:dyDescent="0.25">
      <c r="B62" s="14">
        <v>1000</v>
      </c>
      <c r="C62" s="14">
        <v>1100</v>
      </c>
      <c r="D62" s="14">
        <v>113</v>
      </c>
      <c r="E62" s="42" t="s">
        <v>91</v>
      </c>
      <c r="F62" s="64" t="s">
        <v>92</v>
      </c>
      <c r="G62" s="87"/>
      <c r="H62" s="78"/>
      <c r="I62" s="14">
        <v>15</v>
      </c>
      <c r="J62" s="20">
        <v>4713</v>
      </c>
      <c r="K62" s="33">
        <v>0</v>
      </c>
      <c r="L62" s="18">
        <f t="shared" si="8"/>
        <v>4713</v>
      </c>
      <c r="M62" s="20">
        <v>377.81</v>
      </c>
      <c r="N62" s="20">
        <v>377.81</v>
      </c>
      <c r="O62" s="20"/>
      <c r="P62" s="18">
        <f t="shared" si="7"/>
        <v>4335.1899999999996</v>
      </c>
      <c r="Q62" s="259"/>
    </row>
    <row r="63" spans="2:17" ht="30" customHeight="1" x14ac:dyDescent="0.25">
      <c r="B63" s="70"/>
      <c r="C63" s="70"/>
      <c r="D63" s="70"/>
      <c r="E63" s="26" t="s">
        <v>93</v>
      </c>
      <c r="F63" s="27"/>
      <c r="G63" s="27"/>
      <c r="H63" s="88"/>
      <c r="I63" s="29"/>
      <c r="J63" s="30">
        <f t="shared" ref="J63:N63" si="9">SUM(J53:J62)</f>
        <v>39092</v>
      </c>
      <c r="K63" s="30">
        <f t="shared" si="9"/>
        <v>33.619999999999997</v>
      </c>
      <c r="L63" s="30">
        <f t="shared" si="9"/>
        <v>39125.619999999995</v>
      </c>
      <c r="M63" s="30">
        <f t="shared" si="9"/>
        <v>2324.44</v>
      </c>
      <c r="N63" s="30">
        <f t="shared" si="9"/>
        <v>2324.44</v>
      </c>
      <c r="O63" s="30"/>
      <c r="P63" s="30">
        <f>SUM(P53:P62)</f>
        <v>35801.18</v>
      </c>
      <c r="Q63" s="89"/>
    </row>
    <row r="64" spans="2:17" ht="30" customHeight="1" x14ac:dyDescent="0.25">
      <c r="B64" s="14">
        <v>1000</v>
      </c>
      <c r="C64" s="14">
        <v>1100</v>
      </c>
      <c r="D64" s="14">
        <v>113</v>
      </c>
      <c r="E64" s="78" t="s">
        <v>94</v>
      </c>
      <c r="F64" s="59" t="s">
        <v>95</v>
      </c>
      <c r="G64" s="90"/>
      <c r="H64" s="78"/>
      <c r="I64" s="14">
        <v>15</v>
      </c>
      <c r="J64" s="18">
        <v>6252</v>
      </c>
      <c r="K64" s="62">
        <v>0</v>
      </c>
      <c r="L64" s="18">
        <f>J64+K64</f>
        <v>6252</v>
      </c>
      <c r="M64" s="18">
        <v>636.48</v>
      </c>
      <c r="N64" s="18">
        <v>636.48</v>
      </c>
      <c r="O64" s="18"/>
      <c r="P64" s="18">
        <f>L64-N64</f>
        <v>5615.52</v>
      </c>
      <c r="Q64" s="41"/>
    </row>
    <row r="65" spans="2:17" ht="30" customHeight="1" x14ac:dyDescent="0.25">
      <c r="B65" s="14">
        <v>1000</v>
      </c>
      <c r="C65" s="14">
        <v>1100</v>
      </c>
      <c r="D65" s="14">
        <v>113</v>
      </c>
      <c r="E65" s="91" t="s">
        <v>96</v>
      </c>
      <c r="F65" s="64" t="s">
        <v>97</v>
      </c>
      <c r="G65" s="91"/>
      <c r="H65" s="91"/>
      <c r="I65" s="14">
        <v>15</v>
      </c>
      <c r="J65" s="20">
        <v>2600</v>
      </c>
      <c r="K65" s="69">
        <v>6.1</v>
      </c>
      <c r="L65" s="18">
        <f>J65+K65</f>
        <v>2606.1</v>
      </c>
      <c r="M65" s="20">
        <v>0</v>
      </c>
      <c r="N65" s="20">
        <v>0</v>
      </c>
      <c r="O65" s="20"/>
      <c r="P65" s="18">
        <f>L65-N65</f>
        <v>2606.1</v>
      </c>
      <c r="Q65" s="266"/>
    </row>
    <row r="66" spans="2:17" ht="30" customHeight="1" x14ac:dyDescent="0.25">
      <c r="B66" s="92"/>
      <c r="C66" s="92"/>
      <c r="D66" s="92"/>
      <c r="E66" s="80" t="s">
        <v>98</v>
      </c>
      <c r="F66" s="93"/>
      <c r="G66" s="93"/>
      <c r="H66" s="94"/>
      <c r="I66" s="92"/>
      <c r="J66" s="95">
        <f t="shared" ref="J66:N66" si="10">SUM(J64:J65)</f>
        <v>8852</v>
      </c>
      <c r="K66" s="95">
        <f t="shared" si="10"/>
        <v>6.1</v>
      </c>
      <c r="L66" s="95">
        <f t="shared" si="10"/>
        <v>8858.1</v>
      </c>
      <c r="M66" s="95">
        <f t="shared" si="10"/>
        <v>636.48</v>
      </c>
      <c r="N66" s="95">
        <f t="shared" si="10"/>
        <v>636.48</v>
      </c>
      <c r="O66" s="95"/>
      <c r="P66" s="95">
        <f>SUM(P64:P65)</f>
        <v>8221.6200000000008</v>
      </c>
      <c r="Q66" s="96">
        <v>0</v>
      </c>
    </row>
    <row r="67" spans="2:17" ht="30" customHeight="1" x14ac:dyDescent="0.25">
      <c r="B67" s="14">
        <v>1000</v>
      </c>
      <c r="C67" s="14">
        <v>1100</v>
      </c>
      <c r="D67" s="14">
        <v>113</v>
      </c>
      <c r="E67" s="17" t="s">
        <v>99</v>
      </c>
      <c r="F67" s="78" t="s">
        <v>100</v>
      </c>
      <c r="G67" s="17"/>
      <c r="H67" s="17"/>
      <c r="I67" s="14">
        <v>15</v>
      </c>
      <c r="J67" s="20">
        <v>5867</v>
      </c>
      <c r="K67" s="33">
        <v>0</v>
      </c>
      <c r="L67" s="20">
        <f>J67+K67</f>
        <v>5867</v>
      </c>
      <c r="M67" s="20">
        <v>567.45000000000005</v>
      </c>
      <c r="N67" s="20">
        <v>567.45000000000005</v>
      </c>
      <c r="O67" s="20"/>
      <c r="P67" s="20">
        <f>L67-N67</f>
        <v>5299.55</v>
      </c>
      <c r="Q67" s="97"/>
    </row>
    <row r="68" spans="2:17" ht="30" customHeight="1" x14ac:dyDescent="0.25">
      <c r="B68" s="14">
        <v>1000</v>
      </c>
      <c r="C68" s="14">
        <v>1100</v>
      </c>
      <c r="D68" s="14">
        <v>113</v>
      </c>
      <c r="E68" s="17" t="s">
        <v>101</v>
      </c>
      <c r="F68" s="78" t="s">
        <v>102</v>
      </c>
      <c r="G68" s="87"/>
      <c r="H68" s="77"/>
      <c r="I68" s="14">
        <v>15</v>
      </c>
      <c r="J68" s="20">
        <v>5867</v>
      </c>
      <c r="K68" s="33">
        <v>0</v>
      </c>
      <c r="L68" s="20">
        <f t="shared" ref="L68:L70" si="11">J68+K68</f>
        <v>5867</v>
      </c>
      <c r="M68" s="20">
        <v>567.45000000000005</v>
      </c>
      <c r="N68" s="20">
        <v>567.45000000000005</v>
      </c>
      <c r="O68" s="20"/>
      <c r="P68" s="20">
        <f>L68-N68</f>
        <v>5299.55</v>
      </c>
      <c r="Q68" s="97"/>
    </row>
    <row r="69" spans="2:17" ht="30" customHeight="1" x14ac:dyDescent="0.25">
      <c r="B69" s="14">
        <v>1000</v>
      </c>
      <c r="C69" s="14">
        <v>1100</v>
      </c>
      <c r="D69" s="14">
        <v>113</v>
      </c>
      <c r="E69" s="78"/>
      <c r="F69" s="78" t="s">
        <v>103</v>
      </c>
      <c r="G69" s="87"/>
      <c r="H69" s="98"/>
      <c r="I69" s="14"/>
      <c r="J69" s="18"/>
      <c r="K69" s="33"/>
      <c r="L69" s="20">
        <f t="shared" si="11"/>
        <v>0</v>
      </c>
      <c r="M69" s="18"/>
      <c r="N69" s="18"/>
      <c r="O69" s="18"/>
      <c r="P69" s="20">
        <f>L69-N69</f>
        <v>0</v>
      </c>
      <c r="Q69" s="41"/>
    </row>
    <row r="70" spans="2:17" ht="30" customHeight="1" x14ac:dyDescent="0.25">
      <c r="B70" s="14">
        <v>1000</v>
      </c>
      <c r="C70" s="14">
        <v>1100</v>
      </c>
      <c r="D70" s="14">
        <v>113</v>
      </c>
      <c r="E70" s="17" t="s">
        <v>104</v>
      </c>
      <c r="F70" s="59" t="s">
        <v>105</v>
      </c>
      <c r="G70" s="17"/>
      <c r="H70" s="17"/>
      <c r="I70" s="14">
        <v>15</v>
      </c>
      <c r="J70" s="18">
        <v>2584</v>
      </c>
      <c r="K70" s="18">
        <v>7.14</v>
      </c>
      <c r="L70" s="20">
        <f t="shared" si="11"/>
        <v>2591.14</v>
      </c>
      <c r="M70" s="18">
        <v>0</v>
      </c>
      <c r="N70" s="20">
        <v>0</v>
      </c>
      <c r="O70" s="20"/>
      <c r="P70" s="20">
        <f>L70-N70</f>
        <v>2591.14</v>
      </c>
      <c r="Q70" s="41"/>
    </row>
    <row r="71" spans="2:17" ht="30" customHeight="1" x14ac:dyDescent="0.25">
      <c r="B71" s="14">
        <v>1000</v>
      </c>
      <c r="C71" s="14">
        <v>1100</v>
      </c>
      <c r="D71" s="14">
        <v>113</v>
      </c>
      <c r="E71" s="78"/>
      <c r="F71" s="78" t="s">
        <v>107</v>
      </c>
      <c r="G71" s="87"/>
      <c r="H71" s="78"/>
      <c r="I71" s="14"/>
      <c r="J71" s="18"/>
      <c r="K71" s="33"/>
      <c r="L71" s="20"/>
      <c r="M71" s="18">
        <v>0</v>
      </c>
      <c r="N71" s="18">
        <v>0</v>
      </c>
      <c r="O71" s="18"/>
      <c r="P71" s="20">
        <f>L71-N71</f>
        <v>0</v>
      </c>
      <c r="Q71" s="41"/>
    </row>
    <row r="72" spans="2:17" ht="30" customHeight="1" x14ac:dyDescent="0.25">
      <c r="B72" s="70"/>
      <c r="C72" s="70"/>
      <c r="D72" s="70"/>
      <c r="E72" s="26" t="s">
        <v>108</v>
      </c>
      <c r="F72" s="27"/>
      <c r="G72" s="27"/>
      <c r="H72" s="28"/>
      <c r="I72" s="99"/>
      <c r="J72" s="30">
        <f>SUM(J67:J71)</f>
        <v>14318</v>
      </c>
      <c r="K72" s="30">
        <f>SUM(K67:K71)</f>
        <v>7.14</v>
      </c>
      <c r="L72" s="30">
        <f>SUM(L67:L71)</f>
        <v>14325.14</v>
      </c>
      <c r="M72" s="30">
        <f>SUM(M67:M71)</f>
        <v>1134.9000000000001</v>
      </c>
      <c r="N72" s="30">
        <f>SUM(N67:N71)</f>
        <v>1134.9000000000001</v>
      </c>
      <c r="O72" s="30"/>
      <c r="P72" s="30">
        <f>SUM(P67:P71)</f>
        <v>13190.24</v>
      </c>
      <c r="Q72" s="100"/>
    </row>
    <row r="73" spans="2:17" x14ac:dyDescent="0.25">
      <c r="B73" s="101"/>
      <c r="C73" s="101"/>
      <c r="D73" s="101"/>
      <c r="E73" s="102"/>
      <c r="F73" s="103"/>
      <c r="G73" s="103"/>
      <c r="H73" s="104"/>
      <c r="I73" s="105"/>
      <c r="J73" s="106"/>
      <c r="K73" s="106"/>
      <c r="L73" s="106"/>
      <c r="M73" s="106"/>
      <c r="N73" s="106"/>
      <c r="O73" s="106"/>
      <c r="P73" s="106"/>
      <c r="Q73" s="107"/>
    </row>
    <row r="74" spans="2:17" ht="18" x14ac:dyDescent="0.25">
      <c r="B74" s="46"/>
      <c r="C74" s="46"/>
      <c r="D74" s="46"/>
      <c r="E74" s="285"/>
      <c r="F74" s="285"/>
      <c r="G74" s="285"/>
      <c r="H74" s="285"/>
      <c r="Q74" s="52"/>
    </row>
    <row r="75" spans="2:17" ht="18" x14ac:dyDescent="0.25">
      <c r="B75" s="46"/>
      <c r="C75" s="46"/>
      <c r="D75" s="46"/>
      <c r="E75" s="285" t="s">
        <v>0</v>
      </c>
      <c r="F75" s="285"/>
      <c r="G75" s="285"/>
      <c r="H75" s="285"/>
      <c r="I75" s="50"/>
      <c r="J75" s="50"/>
      <c r="K75" s="51"/>
      <c r="L75" s="50"/>
      <c r="M75" s="50"/>
      <c r="N75" s="50"/>
      <c r="O75" s="50"/>
      <c r="P75" s="50"/>
      <c r="Q75" s="52"/>
    </row>
    <row r="76" spans="2:17" ht="18" x14ac:dyDescent="0.25">
      <c r="B76" s="4"/>
      <c r="C76" s="2"/>
      <c r="D76" s="2"/>
      <c r="E76" s="285" t="s">
        <v>2</v>
      </c>
      <c r="F76" s="285"/>
      <c r="G76" s="285"/>
      <c r="H76" s="285"/>
      <c r="I76" s="285" t="s">
        <v>264</v>
      </c>
      <c r="J76" s="285"/>
      <c r="K76" s="285"/>
      <c r="L76" s="285"/>
      <c r="M76" s="285"/>
      <c r="N76" s="285"/>
      <c r="O76" s="285"/>
      <c r="P76" s="285"/>
      <c r="Q76" s="2"/>
    </row>
    <row r="77" spans="2:17" ht="18" x14ac:dyDescent="0.25">
      <c r="B77" s="5"/>
      <c r="C77" s="2"/>
      <c r="D77" s="2"/>
      <c r="E77" s="294"/>
      <c r="F77" s="294"/>
      <c r="G77" s="294"/>
      <c r="H77" s="294"/>
      <c r="I77" s="53"/>
      <c r="J77" s="53"/>
      <c r="K77" s="54"/>
      <c r="L77" s="53"/>
      <c r="M77" s="53"/>
      <c r="N77" s="53"/>
      <c r="O77" s="53"/>
      <c r="P77" s="53"/>
      <c r="Q77" s="2"/>
    </row>
    <row r="78" spans="2:17" x14ac:dyDescent="0.25">
      <c r="B78" s="277" t="s">
        <v>9</v>
      </c>
      <c r="C78" s="277" t="s">
        <v>10</v>
      </c>
      <c r="D78" s="277" t="s">
        <v>11</v>
      </c>
      <c r="E78" s="274" t="s">
        <v>3</v>
      </c>
      <c r="F78" s="274" t="s">
        <v>47</v>
      </c>
      <c r="G78" s="260"/>
      <c r="H78" s="274" t="s">
        <v>5</v>
      </c>
      <c r="I78" s="279" t="s">
        <v>13</v>
      </c>
      <c r="J78" s="82" t="s">
        <v>109</v>
      </c>
      <c r="K78" s="109"/>
      <c r="L78" s="84"/>
      <c r="M78" s="290"/>
      <c r="N78" s="291"/>
      <c r="O78" s="242"/>
      <c r="P78" s="286" t="s">
        <v>7</v>
      </c>
      <c r="Q78" s="286" t="s">
        <v>8</v>
      </c>
    </row>
    <row r="79" spans="2:17" ht="22.5" x14ac:dyDescent="0.25">
      <c r="B79" s="293"/>
      <c r="C79" s="293"/>
      <c r="D79" s="293"/>
      <c r="E79" s="275"/>
      <c r="F79" s="275"/>
      <c r="G79" s="261" t="s">
        <v>12</v>
      </c>
      <c r="H79" s="275"/>
      <c r="I79" s="289"/>
      <c r="J79" s="279" t="s">
        <v>14</v>
      </c>
      <c r="K79" s="281" t="s">
        <v>48</v>
      </c>
      <c r="L79" s="283" t="s">
        <v>49</v>
      </c>
      <c r="M79" s="277" t="s">
        <v>17</v>
      </c>
      <c r="N79" s="277" t="s">
        <v>18</v>
      </c>
      <c r="O79" s="267" t="s">
        <v>250</v>
      </c>
      <c r="P79" s="287"/>
      <c r="Q79" s="287"/>
    </row>
    <row r="80" spans="2:17" x14ac:dyDescent="0.25">
      <c r="B80" s="278"/>
      <c r="C80" s="278"/>
      <c r="D80" s="278"/>
      <c r="E80" s="276"/>
      <c r="F80" s="276"/>
      <c r="G80" s="262"/>
      <c r="H80" s="276"/>
      <c r="I80" s="280"/>
      <c r="J80" s="280"/>
      <c r="K80" s="282"/>
      <c r="L80" s="284"/>
      <c r="M80" s="278"/>
      <c r="N80" s="278"/>
      <c r="O80" s="263"/>
      <c r="P80" s="288"/>
      <c r="Q80" s="288"/>
    </row>
    <row r="81" spans="2:17" ht="30" customHeight="1" x14ac:dyDescent="0.25">
      <c r="B81" s="14">
        <v>1000</v>
      </c>
      <c r="C81" s="14">
        <v>1100</v>
      </c>
      <c r="D81" s="14">
        <v>113</v>
      </c>
      <c r="E81" s="42" t="s">
        <v>110</v>
      </c>
      <c r="F81" s="59" t="s">
        <v>111</v>
      </c>
      <c r="G81" s="78"/>
      <c r="H81" s="78"/>
      <c r="I81" s="14">
        <v>15</v>
      </c>
      <c r="J81" s="18">
        <v>10063</v>
      </c>
      <c r="K81" s="33">
        <v>0</v>
      </c>
      <c r="L81" s="18">
        <f>J81+K81</f>
        <v>10063</v>
      </c>
      <c r="M81" s="18">
        <v>1438.73</v>
      </c>
      <c r="N81" s="18">
        <v>1438.73</v>
      </c>
      <c r="O81" s="18"/>
      <c r="P81" s="20">
        <f>L81-N81</f>
        <v>8624.27</v>
      </c>
      <c r="Q81" s="41"/>
    </row>
    <row r="82" spans="2:17" ht="30" customHeight="1" x14ac:dyDescent="0.25">
      <c r="B82" s="14">
        <v>1000</v>
      </c>
      <c r="C82" s="14">
        <v>1100</v>
      </c>
      <c r="D82" s="14">
        <v>113</v>
      </c>
      <c r="E82" s="78" t="s">
        <v>112</v>
      </c>
      <c r="F82" s="59" t="s">
        <v>113</v>
      </c>
      <c r="G82" s="78"/>
      <c r="H82" s="78"/>
      <c r="I82" s="14">
        <v>15</v>
      </c>
      <c r="J82" s="20">
        <v>5867</v>
      </c>
      <c r="K82" s="33">
        <v>0</v>
      </c>
      <c r="L82" s="18">
        <f t="shared" ref="L82:L85" si="12">J82+K82</f>
        <v>5867</v>
      </c>
      <c r="M82" s="20">
        <v>567.45000000000005</v>
      </c>
      <c r="N82" s="20">
        <v>567.45000000000005</v>
      </c>
      <c r="O82" s="20"/>
      <c r="P82" s="20">
        <f>L82-N82</f>
        <v>5299.55</v>
      </c>
      <c r="Q82" s="41"/>
    </row>
    <row r="83" spans="2:17" ht="30" customHeight="1" x14ac:dyDescent="0.25">
      <c r="B83" s="14">
        <v>1000</v>
      </c>
      <c r="C83" s="14">
        <v>1100</v>
      </c>
      <c r="D83" s="14">
        <v>113</v>
      </c>
      <c r="E83" s="24" t="s">
        <v>114</v>
      </c>
      <c r="F83" s="59" t="s">
        <v>115</v>
      </c>
      <c r="G83" s="17"/>
      <c r="H83" s="17"/>
      <c r="I83" s="14">
        <v>15</v>
      </c>
      <c r="J83" s="18">
        <v>4534</v>
      </c>
      <c r="K83" s="33">
        <v>0</v>
      </c>
      <c r="L83" s="18">
        <f t="shared" si="12"/>
        <v>4534</v>
      </c>
      <c r="M83" s="18">
        <v>358.32</v>
      </c>
      <c r="N83" s="18">
        <v>358.32</v>
      </c>
      <c r="O83" s="18"/>
      <c r="P83" s="20">
        <f>L83-N83</f>
        <v>4175.68</v>
      </c>
      <c r="Q83" s="41"/>
    </row>
    <row r="84" spans="2:17" ht="30" customHeight="1" x14ac:dyDescent="0.25">
      <c r="B84" s="14">
        <v>1000</v>
      </c>
      <c r="C84" s="14">
        <v>1100</v>
      </c>
      <c r="D84" s="14">
        <v>113</v>
      </c>
      <c r="E84" s="112"/>
      <c r="F84" s="59" t="s">
        <v>116</v>
      </c>
      <c r="G84" s="17"/>
      <c r="H84" s="17"/>
      <c r="I84" s="14"/>
      <c r="J84" s="18"/>
      <c r="K84" s="33"/>
      <c r="L84" s="18">
        <f t="shared" si="12"/>
        <v>0</v>
      </c>
      <c r="M84" s="18"/>
      <c r="N84" s="18"/>
      <c r="O84" s="18"/>
      <c r="P84" s="20">
        <f>L84-N84</f>
        <v>0</v>
      </c>
      <c r="Q84" s="41"/>
    </row>
    <row r="85" spans="2:17" ht="30" customHeight="1" x14ac:dyDescent="0.25">
      <c r="B85" s="14">
        <v>1000</v>
      </c>
      <c r="C85" s="14">
        <v>1100</v>
      </c>
      <c r="D85" s="14">
        <v>113</v>
      </c>
      <c r="E85" s="42" t="s">
        <v>117</v>
      </c>
      <c r="F85" s="64" t="s">
        <v>118</v>
      </c>
      <c r="G85" s="86"/>
      <c r="H85" s="78"/>
      <c r="I85" s="14">
        <v>15</v>
      </c>
      <c r="J85" s="18">
        <v>4534</v>
      </c>
      <c r="K85" s="33">
        <v>0</v>
      </c>
      <c r="L85" s="18">
        <f t="shared" si="12"/>
        <v>4534</v>
      </c>
      <c r="M85" s="18">
        <v>358.32</v>
      </c>
      <c r="N85" s="18">
        <v>358.32</v>
      </c>
      <c r="O85" s="18"/>
      <c r="P85" s="20">
        <f>L85-N85</f>
        <v>4175.68</v>
      </c>
      <c r="Q85" s="41"/>
    </row>
    <row r="86" spans="2:17" ht="30" customHeight="1" x14ac:dyDescent="0.25">
      <c r="B86" s="26"/>
      <c r="C86" s="26"/>
      <c r="D86" s="26"/>
      <c r="E86" s="26" t="s">
        <v>119</v>
      </c>
      <c r="F86" s="27"/>
      <c r="G86" s="27"/>
      <c r="H86" s="28"/>
      <c r="I86" s="99"/>
      <c r="J86" s="30">
        <f t="shared" ref="J86:N86" si="13">SUM(J81:J85)</f>
        <v>24998</v>
      </c>
      <c r="K86" s="30">
        <f t="shared" si="13"/>
        <v>0</v>
      </c>
      <c r="L86" s="30">
        <f t="shared" si="13"/>
        <v>24998</v>
      </c>
      <c r="M86" s="30">
        <f t="shared" si="13"/>
        <v>2722.82</v>
      </c>
      <c r="N86" s="30">
        <f t="shared" si="13"/>
        <v>2722.82</v>
      </c>
      <c r="O86" s="30"/>
      <c r="P86" s="30">
        <f>SUM(P81:P85)</f>
        <v>22275.18</v>
      </c>
      <c r="Q86" s="31"/>
    </row>
    <row r="87" spans="2:17" ht="30" customHeight="1" x14ac:dyDescent="0.25">
      <c r="B87" s="14">
        <v>1000</v>
      </c>
      <c r="C87" s="14">
        <v>1100</v>
      </c>
      <c r="D87" s="14">
        <v>113</v>
      </c>
      <c r="E87" s="78" t="s">
        <v>120</v>
      </c>
      <c r="F87" s="59" t="s">
        <v>121</v>
      </c>
      <c r="G87" s="86"/>
      <c r="H87" s="78"/>
      <c r="I87" s="14">
        <v>15</v>
      </c>
      <c r="J87" s="18">
        <v>2880</v>
      </c>
      <c r="K87" s="62">
        <v>0</v>
      </c>
      <c r="L87" s="18">
        <f>J87+K87</f>
        <v>2880</v>
      </c>
      <c r="M87" s="18">
        <v>32.86</v>
      </c>
      <c r="N87" s="18">
        <v>32.86</v>
      </c>
      <c r="O87" s="18"/>
      <c r="P87" s="20">
        <f>L87-N87</f>
        <v>2847.14</v>
      </c>
      <c r="Q87" s="16"/>
    </row>
    <row r="88" spans="2:17" ht="30" customHeight="1" x14ac:dyDescent="0.25">
      <c r="B88" s="113"/>
      <c r="C88" s="113"/>
      <c r="D88" s="113"/>
      <c r="E88" s="26" t="s">
        <v>122</v>
      </c>
      <c r="F88" s="27"/>
      <c r="G88" s="27"/>
      <c r="H88" s="28"/>
      <c r="I88" s="71"/>
      <c r="J88" s="30">
        <f>SUM(J87)</f>
        <v>2880</v>
      </c>
      <c r="K88" s="30">
        <v>0</v>
      </c>
      <c r="L88" s="30">
        <f>SUM(L87)</f>
        <v>2880</v>
      </c>
      <c r="M88" s="30">
        <f>SUM(M87)</f>
        <v>32.86</v>
      </c>
      <c r="N88" s="30">
        <f>SUM(N87)</f>
        <v>32.86</v>
      </c>
      <c r="O88" s="30"/>
      <c r="P88" s="30">
        <f>SUM(P87)</f>
        <v>2847.14</v>
      </c>
      <c r="Q88" s="30">
        <v>0</v>
      </c>
    </row>
    <row r="89" spans="2:17" ht="30" customHeight="1" x14ac:dyDescent="0.25">
      <c r="B89" s="14">
        <v>1000</v>
      </c>
      <c r="C89" s="14">
        <v>1100</v>
      </c>
      <c r="D89" s="14">
        <v>113</v>
      </c>
      <c r="E89" s="78" t="s">
        <v>123</v>
      </c>
      <c r="F89" s="78" t="s">
        <v>124</v>
      </c>
      <c r="G89" s="227"/>
      <c r="H89" s="78"/>
      <c r="I89" s="14">
        <v>15</v>
      </c>
      <c r="J89" s="20">
        <v>4604</v>
      </c>
      <c r="K89" s="33">
        <v>0</v>
      </c>
      <c r="L89" s="20">
        <f>J89+K89</f>
        <v>4604</v>
      </c>
      <c r="M89" s="20">
        <v>365.94</v>
      </c>
      <c r="N89" s="20">
        <v>365.94</v>
      </c>
      <c r="O89" s="20"/>
      <c r="P89" s="20">
        <f>L89-N89</f>
        <v>4238.0600000000004</v>
      </c>
      <c r="Q89" s="115"/>
    </row>
    <row r="90" spans="2:17" ht="30" customHeight="1" x14ac:dyDescent="0.25">
      <c r="B90" s="14">
        <v>1000</v>
      </c>
      <c r="C90" s="14">
        <v>1100</v>
      </c>
      <c r="D90" s="14">
        <v>113</v>
      </c>
      <c r="E90" s="116" t="s">
        <v>125</v>
      </c>
      <c r="F90" s="78" t="s">
        <v>107</v>
      </c>
      <c r="G90" s="17"/>
      <c r="H90" s="17"/>
      <c r="I90" s="14">
        <v>15</v>
      </c>
      <c r="J90" s="20">
        <v>2523</v>
      </c>
      <c r="K90" s="33">
        <v>11.1</v>
      </c>
      <c r="L90" s="20">
        <f t="shared" ref="L90:L93" si="14">J90+K90</f>
        <v>2534.1</v>
      </c>
      <c r="M90" s="18">
        <v>0</v>
      </c>
      <c r="N90" s="18">
        <v>0</v>
      </c>
      <c r="O90" s="18"/>
      <c r="P90" s="20">
        <f>L90-N90</f>
        <v>2534.1</v>
      </c>
      <c r="Q90" s="41"/>
    </row>
    <row r="91" spans="2:17" ht="30" customHeight="1" x14ac:dyDescent="0.25">
      <c r="B91" s="14">
        <v>1000</v>
      </c>
      <c r="C91" s="14">
        <v>1100</v>
      </c>
      <c r="D91" s="14">
        <v>113</v>
      </c>
      <c r="E91" s="78"/>
      <c r="F91" s="78" t="s">
        <v>126</v>
      </c>
      <c r="G91" s="78"/>
      <c r="H91" s="78"/>
      <c r="I91" s="14"/>
      <c r="J91" s="20">
        <v>0</v>
      </c>
      <c r="K91" s="33"/>
      <c r="L91" s="20">
        <f t="shared" si="14"/>
        <v>0</v>
      </c>
      <c r="M91" s="18">
        <v>0</v>
      </c>
      <c r="N91" s="18">
        <v>0</v>
      </c>
      <c r="O91" s="18"/>
      <c r="P91" s="20">
        <f>L91-N91</f>
        <v>0</v>
      </c>
      <c r="Q91" s="41"/>
    </row>
    <row r="92" spans="2:17" ht="30" customHeight="1" x14ac:dyDescent="0.25">
      <c r="B92" s="14">
        <v>1000</v>
      </c>
      <c r="C92" s="14">
        <v>1100</v>
      </c>
      <c r="D92" s="14">
        <v>113</v>
      </c>
      <c r="E92" s="60" t="s">
        <v>127</v>
      </c>
      <c r="F92" s="60" t="s">
        <v>126</v>
      </c>
      <c r="G92" s="77"/>
      <c r="H92" s="60"/>
      <c r="I92" s="117">
        <v>15</v>
      </c>
      <c r="J92" s="20">
        <v>3320</v>
      </c>
      <c r="K92" s="33">
        <v>0</v>
      </c>
      <c r="L92" s="20">
        <f t="shared" si="14"/>
        <v>3320</v>
      </c>
      <c r="M92" s="20">
        <v>101.03</v>
      </c>
      <c r="N92" s="20">
        <v>101.03</v>
      </c>
      <c r="O92" s="20"/>
      <c r="P92" s="20">
        <f>L92-N92-O92</f>
        <v>3218.97</v>
      </c>
      <c r="Q92" s="41"/>
    </row>
    <row r="93" spans="2:17" ht="30" customHeight="1" x14ac:dyDescent="0.25">
      <c r="B93" s="14">
        <v>1000</v>
      </c>
      <c r="C93" s="14">
        <v>1100</v>
      </c>
      <c r="D93" s="14">
        <v>113</v>
      </c>
      <c r="E93" s="116" t="s">
        <v>128</v>
      </c>
      <c r="F93" s="78" t="s">
        <v>129</v>
      </c>
      <c r="G93" s="17"/>
      <c r="H93" s="17"/>
      <c r="I93" s="14">
        <v>15</v>
      </c>
      <c r="J93" s="20">
        <v>4604</v>
      </c>
      <c r="K93" s="33">
        <v>0</v>
      </c>
      <c r="L93" s="20">
        <f t="shared" si="14"/>
        <v>4604</v>
      </c>
      <c r="M93" s="18">
        <v>365.94</v>
      </c>
      <c r="N93" s="18">
        <v>365.94</v>
      </c>
      <c r="O93" s="18"/>
      <c r="P93" s="20">
        <f>L93-N93</f>
        <v>4238.0600000000004</v>
      </c>
      <c r="Q93" s="115"/>
    </row>
    <row r="94" spans="2:17" ht="30" customHeight="1" x14ac:dyDescent="0.25">
      <c r="B94" s="25"/>
      <c r="C94" s="25"/>
      <c r="D94" s="25"/>
      <c r="E94" s="27" t="s">
        <v>130</v>
      </c>
      <c r="F94" s="81"/>
      <c r="G94" s="81"/>
      <c r="H94" s="37"/>
      <c r="I94" s="118"/>
      <c r="J94" s="30">
        <f t="shared" ref="J94:N94" si="15">SUM(J89:J93)</f>
        <v>15051</v>
      </c>
      <c r="K94" s="30">
        <f t="shared" si="15"/>
        <v>11.1</v>
      </c>
      <c r="L94" s="30">
        <f t="shared" si="15"/>
        <v>15062.1</v>
      </c>
      <c r="M94" s="30">
        <f t="shared" si="15"/>
        <v>832.91000000000008</v>
      </c>
      <c r="N94" s="30">
        <f t="shared" si="15"/>
        <v>832.91000000000008</v>
      </c>
      <c r="O94" s="30"/>
      <c r="P94" s="30">
        <f>SUM(P89:P93)</f>
        <v>14229.189999999999</v>
      </c>
      <c r="Q94" s="38"/>
    </row>
    <row r="95" spans="2:17" ht="30" customHeight="1" x14ac:dyDescent="0.25">
      <c r="B95" s="14">
        <v>1000</v>
      </c>
      <c r="C95" s="14">
        <v>1100</v>
      </c>
      <c r="D95" s="14">
        <v>113</v>
      </c>
      <c r="E95" s="42" t="s">
        <v>131</v>
      </c>
      <c r="F95" s="59" t="s">
        <v>132</v>
      </c>
      <c r="G95" s="119"/>
      <c r="H95" s="120"/>
      <c r="I95" s="14">
        <v>15</v>
      </c>
      <c r="J95" s="121">
        <v>4973</v>
      </c>
      <c r="K95" s="122">
        <v>0</v>
      </c>
      <c r="L95" s="34">
        <f>J95+K95</f>
        <v>4973</v>
      </c>
      <c r="M95" s="18">
        <v>417.84</v>
      </c>
      <c r="N95" s="18">
        <v>417.84</v>
      </c>
      <c r="O95" s="18"/>
      <c r="P95" s="20">
        <f>L95-N95</f>
        <v>4555.16</v>
      </c>
      <c r="Q95" s="41"/>
    </row>
    <row r="96" spans="2:17" ht="30" customHeight="1" x14ac:dyDescent="0.25">
      <c r="B96" s="14">
        <v>1000</v>
      </c>
      <c r="C96" s="14">
        <v>1100</v>
      </c>
      <c r="D96" s="14">
        <v>113</v>
      </c>
      <c r="E96" s="17"/>
      <c r="F96" s="59" t="s">
        <v>134</v>
      </c>
      <c r="G96" s="17"/>
      <c r="H96" s="17"/>
      <c r="I96" s="14">
        <v>15</v>
      </c>
      <c r="J96" s="121"/>
      <c r="K96" s="122"/>
      <c r="L96" s="34"/>
      <c r="M96" s="18"/>
      <c r="N96" s="18"/>
      <c r="O96" s="18"/>
      <c r="P96" s="20">
        <f>L96-N96</f>
        <v>0</v>
      </c>
      <c r="Q96" s="123"/>
    </row>
    <row r="97" spans="2:17" ht="30" customHeight="1" x14ac:dyDescent="0.25">
      <c r="B97" s="14">
        <v>1000</v>
      </c>
      <c r="C97" s="14">
        <v>1100</v>
      </c>
      <c r="D97" s="14">
        <v>113</v>
      </c>
      <c r="E97" s="17" t="s">
        <v>135</v>
      </c>
      <c r="F97" s="78" t="s">
        <v>136</v>
      </c>
      <c r="G97" s="17"/>
      <c r="H97" s="17"/>
      <c r="I97" s="14">
        <v>15</v>
      </c>
      <c r="J97" s="121">
        <v>3613</v>
      </c>
      <c r="K97" s="33">
        <v>0</v>
      </c>
      <c r="L97" s="34">
        <f t="shared" ref="L97:L98" si="16">J97+K97</f>
        <v>3613</v>
      </c>
      <c r="M97" s="18">
        <v>150.63</v>
      </c>
      <c r="N97" s="18">
        <v>150.63</v>
      </c>
      <c r="O97" s="18"/>
      <c r="P97" s="20">
        <f>L97-N97</f>
        <v>3462.37</v>
      </c>
      <c r="Q97" s="41"/>
    </row>
    <row r="98" spans="2:17" ht="30" customHeight="1" x14ac:dyDescent="0.25">
      <c r="B98" s="14">
        <v>1000</v>
      </c>
      <c r="C98" s="14">
        <v>1100</v>
      </c>
      <c r="D98" s="14">
        <v>113</v>
      </c>
      <c r="E98" s="17" t="s">
        <v>137</v>
      </c>
      <c r="F98" s="78" t="s">
        <v>136</v>
      </c>
      <c r="G98" s="17"/>
      <c r="H98" s="17"/>
      <c r="I98" s="14">
        <v>15</v>
      </c>
      <c r="J98" s="121">
        <v>3613</v>
      </c>
      <c r="K98" s="33">
        <v>0</v>
      </c>
      <c r="L98" s="34">
        <f t="shared" si="16"/>
        <v>3613</v>
      </c>
      <c r="M98" s="18">
        <v>150.63</v>
      </c>
      <c r="N98" s="18">
        <v>150.63</v>
      </c>
      <c r="O98" s="18"/>
      <c r="P98" s="20">
        <f>L98-N98</f>
        <v>3462.37</v>
      </c>
      <c r="Q98" s="74"/>
    </row>
    <row r="99" spans="2:17" ht="30" customHeight="1" x14ac:dyDescent="0.25">
      <c r="B99" s="14">
        <v>1000</v>
      </c>
      <c r="C99" s="14">
        <v>1100</v>
      </c>
      <c r="D99" s="14">
        <v>113</v>
      </c>
      <c r="E99" s="17"/>
      <c r="F99" s="78" t="s">
        <v>136</v>
      </c>
      <c r="G99" s="17"/>
      <c r="H99" s="17"/>
      <c r="I99" s="14"/>
      <c r="J99" s="121"/>
      <c r="K99" s="33"/>
      <c r="L99" s="34"/>
      <c r="M99" s="18"/>
      <c r="N99" s="18"/>
      <c r="O99" s="18"/>
      <c r="P99" s="20">
        <f>L99-N99</f>
        <v>0</v>
      </c>
      <c r="Q99" s="74"/>
    </row>
    <row r="100" spans="2:17" ht="30" customHeight="1" x14ac:dyDescent="0.25">
      <c r="B100" s="70"/>
      <c r="C100" s="70"/>
      <c r="D100" s="70"/>
      <c r="E100" s="124" t="s">
        <v>139</v>
      </c>
      <c r="F100" s="125"/>
      <c r="G100" s="125"/>
      <c r="H100" s="126"/>
      <c r="I100" s="127"/>
      <c r="J100" s="128">
        <f>SUM(J95:J99)</f>
        <v>12199</v>
      </c>
      <c r="K100" s="128">
        <v>0</v>
      </c>
      <c r="L100" s="128">
        <f>SUM(L95:L99)</f>
        <v>12199</v>
      </c>
      <c r="M100" s="128">
        <f>SUM(M95:M99)</f>
        <v>719.1</v>
      </c>
      <c r="N100" s="128">
        <f>SUM(N95:N99)</f>
        <v>719.1</v>
      </c>
      <c r="O100" s="128"/>
      <c r="P100" s="128">
        <f>SUM(P95:P99)</f>
        <v>11479.9</v>
      </c>
      <c r="Q100" s="26"/>
    </row>
    <row r="101" spans="2:17" x14ac:dyDescent="0.25">
      <c r="B101" s="46"/>
      <c r="C101" s="46"/>
      <c r="D101" s="46"/>
      <c r="E101" s="46"/>
      <c r="F101" s="129"/>
      <c r="G101" s="129"/>
      <c r="H101" s="130"/>
      <c r="I101" s="131"/>
      <c r="J101" s="132"/>
      <c r="K101" s="133"/>
      <c r="L101" s="132"/>
      <c r="M101" s="132"/>
      <c r="N101" s="132"/>
      <c r="O101" s="132"/>
      <c r="P101" s="132"/>
      <c r="Q101" s="47"/>
    </row>
    <row r="102" spans="2:17" ht="18" x14ac:dyDescent="0.25">
      <c r="B102" s="46"/>
      <c r="C102" s="46"/>
      <c r="D102" s="46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52"/>
    </row>
    <row r="103" spans="2:17" ht="18" x14ac:dyDescent="0.25">
      <c r="B103" s="46"/>
      <c r="C103" s="46"/>
      <c r="D103" s="46"/>
      <c r="E103" s="285" t="s">
        <v>0</v>
      </c>
      <c r="F103" s="285"/>
      <c r="G103" s="285"/>
      <c r="H103" s="285"/>
      <c r="I103" s="50"/>
      <c r="J103" s="50"/>
      <c r="K103" s="51"/>
      <c r="L103" s="50"/>
      <c r="M103" s="50"/>
      <c r="N103" s="50"/>
      <c r="O103" s="50"/>
      <c r="P103" s="50"/>
      <c r="Q103" s="52"/>
    </row>
    <row r="104" spans="2:17" ht="18" x14ac:dyDescent="0.25">
      <c r="B104" s="4"/>
      <c r="C104" s="2"/>
      <c r="D104" s="2"/>
      <c r="E104" s="285" t="s">
        <v>2</v>
      </c>
      <c r="F104" s="285"/>
      <c r="G104" s="285"/>
      <c r="H104" s="285"/>
      <c r="I104" s="285" t="s">
        <v>264</v>
      </c>
      <c r="J104" s="285"/>
      <c r="K104" s="285"/>
      <c r="L104" s="285"/>
      <c r="M104" s="285"/>
      <c r="N104" s="285"/>
      <c r="O104" s="285"/>
      <c r="P104" s="285"/>
      <c r="Q104" s="2"/>
    </row>
    <row r="105" spans="2:17" ht="18" x14ac:dyDescent="0.25">
      <c r="B105" s="5"/>
      <c r="C105" s="2"/>
      <c r="D105" s="2"/>
      <c r="E105" s="294"/>
      <c r="F105" s="294"/>
      <c r="G105" s="294"/>
      <c r="H105" s="294"/>
      <c r="I105" s="53"/>
      <c r="J105" s="53"/>
      <c r="K105" s="54"/>
      <c r="L105" s="53"/>
      <c r="M105" s="53"/>
      <c r="N105" s="53"/>
      <c r="O105" s="53"/>
      <c r="P105" s="53"/>
      <c r="Q105" s="2"/>
    </row>
    <row r="106" spans="2:17" x14ac:dyDescent="0.25">
      <c r="B106" s="277" t="s">
        <v>9</v>
      </c>
      <c r="C106" s="277" t="s">
        <v>10</v>
      </c>
      <c r="D106" s="277" t="s">
        <v>11</v>
      </c>
      <c r="E106" s="274" t="s">
        <v>3</v>
      </c>
      <c r="F106" s="274" t="s">
        <v>47</v>
      </c>
      <c r="G106" s="260"/>
      <c r="H106" s="274" t="s">
        <v>5</v>
      </c>
      <c r="I106" s="279" t="s">
        <v>13</v>
      </c>
      <c r="J106" s="82" t="s">
        <v>109</v>
      </c>
      <c r="K106" s="109"/>
      <c r="L106" s="84"/>
      <c r="M106" s="290"/>
      <c r="N106" s="291"/>
      <c r="O106" s="242"/>
      <c r="P106" s="286" t="s">
        <v>7</v>
      </c>
      <c r="Q106" s="286" t="s">
        <v>8</v>
      </c>
    </row>
    <row r="107" spans="2:17" x14ac:dyDescent="0.25">
      <c r="B107" s="293"/>
      <c r="C107" s="293"/>
      <c r="D107" s="293"/>
      <c r="E107" s="275"/>
      <c r="F107" s="275"/>
      <c r="G107" s="261" t="s">
        <v>12</v>
      </c>
      <c r="H107" s="275"/>
      <c r="I107" s="289"/>
      <c r="J107" s="279" t="s">
        <v>14</v>
      </c>
      <c r="K107" s="281" t="s">
        <v>48</v>
      </c>
      <c r="L107" s="283" t="s">
        <v>49</v>
      </c>
      <c r="M107" s="277" t="s">
        <v>17</v>
      </c>
      <c r="N107" s="277" t="s">
        <v>18</v>
      </c>
      <c r="O107" s="267"/>
      <c r="P107" s="287"/>
      <c r="Q107" s="287"/>
    </row>
    <row r="108" spans="2:17" x14ac:dyDescent="0.25">
      <c r="B108" s="278"/>
      <c r="C108" s="278"/>
      <c r="D108" s="278"/>
      <c r="E108" s="276"/>
      <c r="F108" s="276"/>
      <c r="G108" s="262"/>
      <c r="H108" s="276"/>
      <c r="I108" s="280"/>
      <c r="J108" s="280"/>
      <c r="K108" s="282"/>
      <c r="L108" s="284"/>
      <c r="M108" s="278"/>
      <c r="N108" s="278"/>
      <c r="O108" s="263"/>
      <c r="P108" s="288"/>
      <c r="Q108" s="288"/>
    </row>
    <row r="109" spans="2:17" ht="30" customHeight="1" x14ac:dyDescent="0.25">
      <c r="B109" s="14">
        <v>1000</v>
      </c>
      <c r="C109" s="14">
        <v>1100</v>
      </c>
      <c r="D109" s="14">
        <v>113</v>
      </c>
      <c r="E109" s="17" t="s">
        <v>140</v>
      </c>
      <c r="F109" s="64" t="s">
        <v>141</v>
      </c>
      <c r="G109" s="17"/>
      <c r="H109" s="17"/>
      <c r="I109" s="14">
        <v>15</v>
      </c>
      <c r="J109" s="121">
        <v>4847</v>
      </c>
      <c r="K109" s="134">
        <v>0</v>
      </c>
      <c r="L109" s="121">
        <f>J109+K109</f>
        <v>4847</v>
      </c>
      <c r="M109" s="121">
        <v>397.56</v>
      </c>
      <c r="N109" s="121">
        <v>397.56</v>
      </c>
      <c r="O109" s="121"/>
      <c r="P109" s="20">
        <f t="shared" ref="P109:P120" si="17">L109-N109</f>
        <v>4449.4399999999996</v>
      </c>
      <c r="Q109" s="135"/>
    </row>
    <row r="110" spans="2:17" ht="30" customHeight="1" x14ac:dyDescent="0.25">
      <c r="B110" s="14">
        <v>1000</v>
      </c>
      <c r="C110" s="14">
        <v>1100</v>
      </c>
      <c r="D110" s="14">
        <v>113</v>
      </c>
      <c r="E110" s="17" t="s">
        <v>142</v>
      </c>
      <c r="F110" s="64" t="s">
        <v>143</v>
      </c>
      <c r="G110" s="17"/>
      <c r="H110" s="17"/>
      <c r="I110" s="14">
        <v>15</v>
      </c>
      <c r="J110" s="121">
        <v>2455</v>
      </c>
      <c r="K110" s="134">
        <v>15.51</v>
      </c>
      <c r="L110" s="121">
        <f t="shared" ref="L110:L121" si="18">J110+K110</f>
        <v>2470.5100000000002</v>
      </c>
      <c r="M110" s="20">
        <v>0</v>
      </c>
      <c r="N110" s="20">
        <v>0</v>
      </c>
      <c r="O110" s="20"/>
      <c r="P110" s="20">
        <f t="shared" si="17"/>
        <v>2470.5100000000002</v>
      </c>
      <c r="Q110" s="259"/>
    </row>
    <row r="111" spans="2:17" ht="30" customHeight="1" x14ac:dyDescent="0.25">
      <c r="B111" s="14">
        <v>1000</v>
      </c>
      <c r="C111" s="14">
        <v>1100</v>
      </c>
      <c r="D111" s="14">
        <v>113</v>
      </c>
      <c r="E111" s="17" t="s">
        <v>144</v>
      </c>
      <c r="F111" s="64" t="s">
        <v>143</v>
      </c>
      <c r="G111" s="17"/>
      <c r="H111" s="17"/>
      <c r="I111" s="14">
        <v>15</v>
      </c>
      <c r="J111" s="121">
        <v>2455</v>
      </c>
      <c r="K111" s="134">
        <v>15.51</v>
      </c>
      <c r="L111" s="121">
        <f t="shared" si="18"/>
        <v>2470.5100000000002</v>
      </c>
      <c r="M111" s="18">
        <v>0</v>
      </c>
      <c r="N111" s="18">
        <v>0</v>
      </c>
      <c r="O111" s="18"/>
      <c r="P111" s="20">
        <f t="shared" si="17"/>
        <v>2470.5100000000002</v>
      </c>
      <c r="Q111" s="259"/>
    </row>
    <row r="112" spans="2:17" ht="30" customHeight="1" x14ac:dyDescent="0.25">
      <c r="B112" s="14">
        <v>1000</v>
      </c>
      <c r="C112" s="14">
        <v>1100</v>
      </c>
      <c r="D112" s="14">
        <v>113</v>
      </c>
      <c r="E112" s="17" t="s">
        <v>145</v>
      </c>
      <c r="F112" s="64" t="s">
        <v>143</v>
      </c>
      <c r="G112" s="24"/>
      <c r="H112" s="24"/>
      <c r="I112" s="14">
        <v>15</v>
      </c>
      <c r="J112" s="121">
        <v>2455</v>
      </c>
      <c r="K112" s="134">
        <v>15.51</v>
      </c>
      <c r="L112" s="121">
        <f t="shared" si="18"/>
        <v>2470.5100000000002</v>
      </c>
      <c r="M112" s="18">
        <v>0</v>
      </c>
      <c r="N112" s="18">
        <v>0</v>
      </c>
      <c r="O112" s="18"/>
      <c r="P112" s="20">
        <f t="shared" si="17"/>
        <v>2470.5100000000002</v>
      </c>
      <c r="Q112" s="259"/>
    </row>
    <row r="113" spans="2:17" ht="30" customHeight="1" x14ac:dyDescent="0.25">
      <c r="B113" s="14">
        <v>1000</v>
      </c>
      <c r="C113" s="14">
        <v>1100</v>
      </c>
      <c r="D113" s="14">
        <v>113</v>
      </c>
      <c r="E113" s="17" t="s">
        <v>146</v>
      </c>
      <c r="F113" s="64" t="s">
        <v>147</v>
      </c>
      <c r="G113" s="17"/>
      <c r="H113" s="17"/>
      <c r="I113" s="14">
        <v>15</v>
      </c>
      <c r="J113" s="121">
        <v>3613</v>
      </c>
      <c r="K113" s="33">
        <v>0</v>
      </c>
      <c r="L113" s="121">
        <f t="shared" si="18"/>
        <v>3613</v>
      </c>
      <c r="M113" s="18">
        <v>150.63</v>
      </c>
      <c r="N113" s="18">
        <v>150.63</v>
      </c>
      <c r="O113" s="18"/>
      <c r="P113" s="20">
        <f t="shared" si="17"/>
        <v>3462.37</v>
      </c>
      <c r="Q113" s="136"/>
    </row>
    <row r="114" spans="2:17" ht="30" customHeight="1" x14ac:dyDescent="0.25">
      <c r="B114" s="14">
        <v>1000</v>
      </c>
      <c r="C114" s="14">
        <v>1100</v>
      </c>
      <c r="D114" s="14">
        <v>113</v>
      </c>
      <c r="E114" s="42" t="s">
        <v>148</v>
      </c>
      <c r="F114" s="78" t="s">
        <v>149</v>
      </c>
      <c r="G114" s="98"/>
      <c r="H114" s="44"/>
      <c r="I114" s="14">
        <v>15</v>
      </c>
      <c r="J114" s="121">
        <v>3613</v>
      </c>
      <c r="K114" s="33">
        <v>0</v>
      </c>
      <c r="L114" s="121">
        <f t="shared" si="18"/>
        <v>3613</v>
      </c>
      <c r="M114" s="18">
        <v>150.63</v>
      </c>
      <c r="N114" s="18">
        <v>150.63</v>
      </c>
      <c r="O114" s="18"/>
      <c r="P114" s="20">
        <f t="shared" si="17"/>
        <v>3462.37</v>
      </c>
      <c r="Q114" s="259"/>
    </row>
    <row r="115" spans="2:17" ht="30" customHeight="1" x14ac:dyDescent="0.25">
      <c r="B115" s="14">
        <v>1000</v>
      </c>
      <c r="C115" s="14">
        <v>1100</v>
      </c>
      <c r="D115" s="14">
        <v>113</v>
      </c>
      <c r="E115" s="137" t="s">
        <v>150</v>
      </c>
      <c r="F115" s="67" t="s">
        <v>149</v>
      </c>
      <c r="G115" s="98"/>
      <c r="H115" s="44"/>
      <c r="I115" s="14">
        <v>15</v>
      </c>
      <c r="J115" s="121">
        <v>3613</v>
      </c>
      <c r="K115" s="33">
        <v>0</v>
      </c>
      <c r="L115" s="121">
        <f t="shared" si="18"/>
        <v>3613</v>
      </c>
      <c r="M115" s="18">
        <v>150.63</v>
      </c>
      <c r="N115" s="18">
        <v>150.63</v>
      </c>
      <c r="O115" s="18"/>
      <c r="P115" s="20">
        <f t="shared" si="17"/>
        <v>3462.37</v>
      </c>
      <c r="Q115" s="136"/>
    </row>
    <row r="116" spans="2:17" ht="30" customHeight="1" x14ac:dyDescent="0.25">
      <c r="B116" s="72">
        <v>1000</v>
      </c>
      <c r="C116" s="72">
        <v>1100</v>
      </c>
      <c r="D116" s="14">
        <v>113</v>
      </c>
      <c r="E116" s="17" t="s">
        <v>151</v>
      </c>
      <c r="F116" s="138" t="s">
        <v>152</v>
      </c>
      <c r="G116" s="139"/>
      <c r="H116" s="17"/>
      <c r="I116" s="14">
        <v>15</v>
      </c>
      <c r="J116" s="121">
        <v>3613</v>
      </c>
      <c r="K116" s="33">
        <v>0</v>
      </c>
      <c r="L116" s="121">
        <f t="shared" si="18"/>
        <v>3613</v>
      </c>
      <c r="M116" s="18">
        <v>150.63</v>
      </c>
      <c r="N116" s="18">
        <v>150.63</v>
      </c>
      <c r="O116" s="18"/>
      <c r="P116" s="20">
        <f t="shared" si="17"/>
        <v>3462.37</v>
      </c>
      <c r="Q116" s="136"/>
    </row>
    <row r="117" spans="2:17" ht="30" customHeight="1" x14ac:dyDescent="0.25">
      <c r="B117" s="14">
        <v>1000</v>
      </c>
      <c r="C117" s="14">
        <v>1100</v>
      </c>
      <c r="D117" s="14">
        <v>113</v>
      </c>
      <c r="E117" s="17" t="s">
        <v>153</v>
      </c>
      <c r="F117" s="67" t="s">
        <v>152</v>
      </c>
      <c r="G117" s="17"/>
      <c r="H117" s="17"/>
      <c r="I117" s="14">
        <v>15</v>
      </c>
      <c r="J117" s="121">
        <v>3613</v>
      </c>
      <c r="K117" s="33">
        <v>0</v>
      </c>
      <c r="L117" s="121">
        <f t="shared" si="18"/>
        <v>3613</v>
      </c>
      <c r="M117" s="18">
        <v>150.63</v>
      </c>
      <c r="N117" s="18">
        <v>150.63</v>
      </c>
      <c r="O117" s="18"/>
      <c r="P117" s="20">
        <f t="shared" si="17"/>
        <v>3462.37</v>
      </c>
      <c r="Q117" s="136"/>
    </row>
    <row r="118" spans="2:17" ht="30" customHeight="1" x14ac:dyDescent="0.25">
      <c r="B118" s="14">
        <v>1000</v>
      </c>
      <c r="C118" s="14">
        <v>1100</v>
      </c>
      <c r="D118" s="14">
        <v>113</v>
      </c>
      <c r="E118" s="17" t="s">
        <v>154</v>
      </c>
      <c r="F118" s="78" t="s">
        <v>152</v>
      </c>
      <c r="G118" s="17"/>
      <c r="H118" s="17"/>
      <c r="I118" s="14">
        <v>15</v>
      </c>
      <c r="J118" s="121">
        <v>3613</v>
      </c>
      <c r="K118" s="33">
        <v>0</v>
      </c>
      <c r="L118" s="121">
        <f t="shared" si="18"/>
        <v>3613</v>
      </c>
      <c r="M118" s="18">
        <v>150.63</v>
      </c>
      <c r="N118" s="18">
        <v>150.63</v>
      </c>
      <c r="O118" s="18"/>
      <c r="P118" s="20">
        <f t="shared" si="17"/>
        <v>3462.37</v>
      </c>
      <c r="Q118" s="136"/>
    </row>
    <row r="119" spans="2:17" ht="30" customHeight="1" x14ac:dyDescent="0.25">
      <c r="B119" s="14">
        <v>1000</v>
      </c>
      <c r="C119" s="14">
        <v>1100</v>
      </c>
      <c r="D119" s="14">
        <v>113</v>
      </c>
      <c r="E119" s="17" t="s">
        <v>155</v>
      </c>
      <c r="F119" s="67" t="s">
        <v>152</v>
      </c>
      <c r="G119" s="24"/>
      <c r="H119" s="24"/>
      <c r="I119" s="14">
        <v>15</v>
      </c>
      <c r="J119" s="121">
        <v>3613</v>
      </c>
      <c r="K119" s="33">
        <v>0</v>
      </c>
      <c r="L119" s="121">
        <f t="shared" si="18"/>
        <v>3613</v>
      </c>
      <c r="M119" s="18">
        <v>150.63</v>
      </c>
      <c r="N119" s="18">
        <v>150.63</v>
      </c>
      <c r="O119" s="18"/>
      <c r="P119" s="20">
        <f t="shared" si="17"/>
        <v>3462.37</v>
      </c>
      <c r="Q119" s="136"/>
    </row>
    <row r="120" spans="2:17" ht="30" customHeight="1" x14ac:dyDescent="0.25">
      <c r="B120" s="14">
        <v>1000</v>
      </c>
      <c r="C120" s="14">
        <v>1100</v>
      </c>
      <c r="D120" s="14">
        <v>113</v>
      </c>
      <c r="E120" s="17" t="s">
        <v>156</v>
      </c>
      <c r="F120" s="67" t="s">
        <v>152</v>
      </c>
      <c r="G120" s="24"/>
      <c r="H120" s="24"/>
      <c r="I120" s="14">
        <v>8</v>
      </c>
      <c r="J120" s="121">
        <v>1926.93</v>
      </c>
      <c r="K120" s="33">
        <v>0</v>
      </c>
      <c r="L120" s="121">
        <f t="shared" si="18"/>
        <v>1926.93</v>
      </c>
      <c r="M120" s="18">
        <v>80.33</v>
      </c>
      <c r="N120" s="18">
        <v>80.33</v>
      </c>
      <c r="O120" s="18"/>
      <c r="P120" s="20">
        <f t="shared" si="17"/>
        <v>1846.6000000000001</v>
      </c>
      <c r="Q120" s="136"/>
    </row>
    <row r="121" spans="2:17" ht="30" customHeight="1" x14ac:dyDescent="0.25">
      <c r="B121" s="14">
        <v>1000</v>
      </c>
      <c r="C121" s="14">
        <v>1100</v>
      </c>
      <c r="D121" s="14">
        <v>113</v>
      </c>
      <c r="E121" s="17"/>
      <c r="F121" s="67" t="s">
        <v>152</v>
      </c>
      <c r="G121" s="17"/>
      <c r="H121" s="17"/>
      <c r="I121" s="14"/>
      <c r="J121" s="121"/>
      <c r="K121" s="33"/>
      <c r="L121" s="121">
        <f t="shared" si="18"/>
        <v>0</v>
      </c>
      <c r="M121" s="18"/>
      <c r="N121" s="18"/>
      <c r="O121" s="18"/>
      <c r="P121" s="20"/>
      <c r="Q121" s="136"/>
    </row>
    <row r="122" spans="2:17" ht="30" customHeight="1" x14ac:dyDescent="0.25">
      <c r="B122" s="26"/>
      <c r="C122" s="26"/>
      <c r="D122" s="26"/>
      <c r="E122" s="140" t="s">
        <v>157</v>
      </c>
      <c r="F122" s="27"/>
      <c r="G122" s="27"/>
      <c r="H122" s="88"/>
      <c r="I122" s="29"/>
      <c r="J122" s="30">
        <f t="shared" ref="J122:N122" si="19">SUM(J109:J121)</f>
        <v>39429.93</v>
      </c>
      <c r="K122" s="30">
        <f t="shared" si="19"/>
        <v>46.53</v>
      </c>
      <c r="L122" s="30">
        <f t="shared" si="19"/>
        <v>39476.46</v>
      </c>
      <c r="M122" s="30">
        <f t="shared" si="19"/>
        <v>1532.3000000000002</v>
      </c>
      <c r="N122" s="30">
        <f t="shared" si="19"/>
        <v>1532.3000000000002</v>
      </c>
      <c r="O122" s="30"/>
      <c r="P122" s="30">
        <f>SUM(P109:P120)</f>
        <v>37944.159999999996</v>
      </c>
      <c r="Q122" s="26"/>
    </row>
    <row r="123" spans="2:17" ht="30" customHeight="1" x14ac:dyDescent="0.25">
      <c r="B123" s="14">
        <v>1000</v>
      </c>
      <c r="C123" s="14">
        <v>1100</v>
      </c>
      <c r="D123" s="14">
        <v>113</v>
      </c>
      <c r="E123" s="17" t="s">
        <v>158</v>
      </c>
      <c r="F123" s="78" t="s">
        <v>159</v>
      </c>
      <c r="G123" s="24"/>
      <c r="H123" s="24"/>
      <c r="I123" s="14">
        <v>15</v>
      </c>
      <c r="J123" s="18">
        <v>6252</v>
      </c>
      <c r="K123" s="62">
        <v>0</v>
      </c>
      <c r="L123" s="18">
        <f>J123+K123</f>
        <v>6252</v>
      </c>
      <c r="M123" s="18">
        <v>636.48</v>
      </c>
      <c r="N123" s="18">
        <v>636.48</v>
      </c>
      <c r="O123" s="18"/>
      <c r="P123" s="18">
        <f t="shared" ref="P123:P130" si="20">L123-N123</f>
        <v>5615.52</v>
      </c>
      <c r="Q123" s="262"/>
    </row>
    <row r="124" spans="2:17" ht="30" customHeight="1" x14ac:dyDescent="0.25">
      <c r="B124" s="14">
        <v>1000</v>
      </c>
      <c r="C124" s="14">
        <v>1100</v>
      </c>
      <c r="D124" s="14">
        <v>113</v>
      </c>
      <c r="E124" s="17" t="s">
        <v>160</v>
      </c>
      <c r="F124" s="78" t="s">
        <v>161</v>
      </c>
      <c r="G124" s="141"/>
      <c r="H124" s="17"/>
      <c r="I124" s="14">
        <v>15</v>
      </c>
      <c r="J124" s="121">
        <v>3998</v>
      </c>
      <c r="K124" s="62">
        <v>0</v>
      </c>
      <c r="L124" s="18">
        <f t="shared" ref="L124:L130" si="21">J124+K124</f>
        <v>3998</v>
      </c>
      <c r="M124" s="121">
        <v>299.95</v>
      </c>
      <c r="N124" s="121">
        <v>299.95</v>
      </c>
      <c r="O124" s="121"/>
      <c r="P124" s="18">
        <f t="shared" si="20"/>
        <v>3698.05</v>
      </c>
      <c r="Q124" s="262"/>
    </row>
    <row r="125" spans="2:17" ht="30" customHeight="1" x14ac:dyDescent="0.25">
      <c r="B125" s="14">
        <v>1000</v>
      </c>
      <c r="C125" s="14">
        <v>1100</v>
      </c>
      <c r="D125" s="14">
        <v>113</v>
      </c>
      <c r="E125" s="17" t="s">
        <v>254</v>
      </c>
      <c r="F125" s="78" t="s">
        <v>161</v>
      </c>
      <c r="G125" s="17"/>
      <c r="H125" s="17"/>
      <c r="I125" s="14">
        <v>15</v>
      </c>
      <c r="J125" s="121">
        <v>3998</v>
      </c>
      <c r="K125" s="33">
        <v>0</v>
      </c>
      <c r="L125" s="18">
        <f t="shared" si="21"/>
        <v>3998</v>
      </c>
      <c r="M125" s="121">
        <v>299.95</v>
      </c>
      <c r="N125" s="121">
        <v>299.95</v>
      </c>
      <c r="O125" s="121"/>
      <c r="P125" s="18">
        <f t="shared" si="20"/>
        <v>3698.05</v>
      </c>
      <c r="Q125" s="41"/>
    </row>
    <row r="126" spans="2:17" ht="30" customHeight="1" x14ac:dyDescent="0.25">
      <c r="B126" s="14">
        <v>1000</v>
      </c>
      <c r="C126" s="14">
        <v>1100</v>
      </c>
      <c r="D126" s="14">
        <v>113</v>
      </c>
      <c r="E126" s="17" t="s">
        <v>163</v>
      </c>
      <c r="F126" s="78" t="s">
        <v>161</v>
      </c>
      <c r="G126" s="17"/>
      <c r="H126" s="17"/>
      <c r="I126" s="14">
        <v>15</v>
      </c>
      <c r="J126" s="121">
        <v>3998</v>
      </c>
      <c r="K126" s="62">
        <v>0</v>
      </c>
      <c r="L126" s="18">
        <f t="shared" si="21"/>
        <v>3998</v>
      </c>
      <c r="M126" s="121">
        <v>299.95</v>
      </c>
      <c r="N126" s="121">
        <v>299.95</v>
      </c>
      <c r="O126" s="121"/>
      <c r="P126" s="18">
        <f t="shared" si="20"/>
        <v>3698.05</v>
      </c>
      <c r="Q126" s="262"/>
    </row>
    <row r="127" spans="2:17" ht="30" customHeight="1" x14ac:dyDescent="0.25">
      <c r="B127" s="14">
        <v>1000</v>
      </c>
      <c r="C127" s="14">
        <v>1100</v>
      </c>
      <c r="D127" s="14">
        <v>113</v>
      </c>
      <c r="E127" s="17"/>
      <c r="F127" s="78" t="s">
        <v>161</v>
      </c>
      <c r="G127" s="77"/>
      <c r="H127" s="17"/>
      <c r="I127" s="14"/>
      <c r="J127" s="121"/>
      <c r="K127" s="62"/>
      <c r="L127" s="18">
        <f t="shared" si="21"/>
        <v>0</v>
      </c>
      <c r="M127" s="121"/>
      <c r="N127" s="121"/>
      <c r="O127" s="121"/>
      <c r="P127" s="18">
        <f t="shared" si="20"/>
        <v>0</v>
      </c>
      <c r="Q127" s="262"/>
    </row>
    <row r="128" spans="2:17" ht="30" customHeight="1" x14ac:dyDescent="0.25">
      <c r="B128" s="14">
        <v>1000</v>
      </c>
      <c r="C128" s="14">
        <v>1100</v>
      </c>
      <c r="D128" s="14">
        <v>113</v>
      </c>
      <c r="E128" s="78" t="s">
        <v>165</v>
      </c>
      <c r="F128" s="78" t="s">
        <v>161</v>
      </c>
      <c r="G128" s="17"/>
      <c r="H128" s="17"/>
      <c r="I128" s="14">
        <v>15</v>
      </c>
      <c r="J128" s="121">
        <v>3998</v>
      </c>
      <c r="K128" s="62">
        <v>0</v>
      </c>
      <c r="L128" s="18">
        <f t="shared" si="21"/>
        <v>3998</v>
      </c>
      <c r="M128" s="121">
        <v>299.95</v>
      </c>
      <c r="N128" s="121">
        <v>299.95</v>
      </c>
      <c r="O128" s="121"/>
      <c r="P128" s="18">
        <f t="shared" si="20"/>
        <v>3698.05</v>
      </c>
      <c r="Q128" s="262"/>
    </row>
    <row r="129" spans="2:17" ht="30" customHeight="1" x14ac:dyDescent="0.25">
      <c r="B129" s="14">
        <v>1000</v>
      </c>
      <c r="C129" s="14">
        <v>1100</v>
      </c>
      <c r="D129" s="14">
        <v>113</v>
      </c>
      <c r="E129" s="17" t="s">
        <v>166</v>
      </c>
      <c r="F129" s="78" t="s">
        <v>161</v>
      </c>
      <c r="G129" s="17"/>
      <c r="H129" s="17"/>
      <c r="I129" s="14">
        <v>15</v>
      </c>
      <c r="J129" s="121">
        <v>3998</v>
      </c>
      <c r="K129" s="62">
        <v>0</v>
      </c>
      <c r="L129" s="18">
        <f t="shared" si="21"/>
        <v>3998</v>
      </c>
      <c r="M129" s="121">
        <v>299.95</v>
      </c>
      <c r="N129" s="121">
        <v>299.95</v>
      </c>
      <c r="O129" s="121"/>
      <c r="P129" s="18">
        <f t="shared" si="20"/>
        <v>3698.05</v>
      </c>
      <c r="Q129" s="262"/>
    </row>
    <row r="130" spans="2:17" ht="30" customHeight="1" x14ac:dyDescent="0.25">
      <c r="B130" s="14">
        <v>1000</v>
      </c>
      <c r="C130" s="14">
        <v>1100</v>
      </c>
      <c r="D130" s="14">
        <v>113</v>
      </c>
      <c r="E130" s="78" t="s">
        <v>167</v>
      </c>
      <c r="F130" s="78" t="s">
        <v>161</v>
      </c>
      <c r="G130" s="77"/>
      <c r="H130" s="142"/>
      <c r="I130" s="14">
        <v>15</v>
      </c>
      <c r="J130" s="121">
        <v>3998</v>
      </c>
      <c r="K130" s="62">
        <v>0</v>
      </c>
      <c r="L130" s="18">
        <f t="shared" si="21"/>
        <v>3998</v>
      </c>
      <c r="M130" s="121">
        <v>299.95</v>
      </c>
      <c r="N130" s="121">
        <v>299.95</v>
      </c>
      <c r="O130" s="121"/>
      <c r="P130" s="18">
        <f t="shared" si="20"/>
        <v>3698.05</v>
      </c>
      <c r="Q130" s="262"/>
    </row>
    <row r="131" spans="2:17" ht="30" customHeight="1" x14ac:dyDescent="0.25">
      <c r="B131" s="70"/>
      <c r="C131" s="70"/>
      <c r="D131" s="70"/>
      <c r="E131" s="26" t="s">
        <v>168</v>
      </c>
      <c r="F131" s="27"/>
      <c r="G131" s="27"/>
      <c r="H131" s="88"/>
      <c r="I131" s="29"/>
      <c r="J131" s="30">
        <f>SUM(J123:J130)</f>
        <v>30240</v>
      </c>
      <c r="K131" s="30">
        <v>0</v>
      </c>
      <c r="L131" s="30">
        <f>SUM(L123:L130)</f>
        <v>30240</v>
      </c>
      <c r="M131" s="30">
        <f>SUM(M123:M130)</f>
        <v>2436.1799999999998</v>
      </c>
      <c r="N131" s="30">
        <f>SUM(N123:N130)</f>
        <v>2436.1799999999998</v>
      </c>
      <c r="O131" s="30"/>
      <c r="P131" s="30">
        <f>SUM(P123:P130)</f>
        <v>27803.819999999996</v>
      </c>
      <c r="Q131" s="143"/>
    </row>
    <row r="132" spans="2:17" x14ac:dyDescent="0.25">
      <c r="B132" s="144"/>
      <c r="C132" s="144"/>
      <c r="D132" s="144"/>
      <c r="E132" s="145"/>
      <c r="F132" s="2"/>
      <c r="G132" s="2"/>
      <c r="H132" s="1"/>
      <c r="I132" s="144"/>
      <c r="J132" s="146"/>
      <c r="K132" s="147"/>
      <c r="L132" s="146"/>
      <c r="M132" s="146"/>
      <c r="N132" s="146"/>
      <c r="O132" s="146"/>
      <c r="P132" s="148"/>
      <c r="Q132" s="149"/>
    </row>
    <row r="133" spans="2:17" x14ac:dyDescent="0.25">
      <c r="B133" s="144"/>
      <c r="C133" s="144"/>
      <c r="D133" s="144"/>
      <c r="E133" s="145"/>
      <c r="F133" s="2"/>
      <c r="G133" s="2"/>
      <c r="H133" s="1"/>
      <c r="I133" s="144"/>
      <c r="J133" s="146"/>
      <c r="K133" s="147"/>
      <c r="L133" s="146"/>
      <c r="M133" s="146"/>
      <c r="N133" s="146"/>
      <c r="O133" s="146"/>
      <c r="P133" s="146"/>
      <c r="Q133" s="47"/>
    </row>
    <row r="134" spans="2:17" x14ac:dyDescent="0.25">
      <c r="B134" s="144"/>
      <c r="C134" s="144"/>
      <c r="D134" s="144"/>
      <c r="E134" s="145"/>
      <c r="F134" s="2"/>
      <c r="G134" s="2"/>
      <c r="H134" s="1"/>
      <c r="I134" s="144"/>
      <c r="J134" s="146"/>
      <c r="K134" s="147"/>
      <c r="L134" s="146"/>
      <c r="M134" s="146"/>
      <c r="N134" s="146"/>
      <c r="O134" s="146"/>
      <c r="P134" s="146"/>
      <c r="Q134" s="47"/>
    </row>
    <row r="135" spans="2:17" ht="18" x14ac:dyDescent="0.25">
      <c r="B135" s="46"/>
      <c r="C135" s="46"/>
      <c r="D135" s="46"/>
      <c r="E135" s="285" t="s">
        <v>0</v>
      </c>
      <c r="F135" s="285"/>
      <c r="G135" s="285"/>
      <c r="H135" s="285"/>
      <c r="I135" s="285" t="s">
        <v>264</v>
      </c>
      <c r="J135" s="285"/>
      <c r="K135" s="285"/>
      <c r="L135" s="285"/>
      <c r="M135" s="285"/>
      <c r="N135" s="285"/>
      <c r="O135" s="285"/>
      <c r="P135" s="285"/>
      <c r="Q135" s="47"/>
    </row>
    <row r="136" spans="2:17" ht="18" x14ac:dyDescent="0.25">
      <c r="B136" s="4"/>
      <c r="C136" s="2"/>
      <c r="E136" s="285" t="s">
        <v>2</v>
      </c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150"/>
    </row>
    <row r="137" spans="2:17" x14ac:dyDescent="0.25">
      <c r="B137" s="151"/>
      <c r="C137" s="151"/>
      <c r="D137" s="151"/>
      <c r="E137" s="286" t="s">
        <v>3</v>
      </c>
      <c r="F137" s="286" t="s">
        <v>47</v>
      </c>
      <c r="G137" s="257"/>
      <c r="H137" s="286" t="s">
        <v>5</v>
      </c>
      <c r="I137" s="279" t="s">
        <v>13</v>
      </c>
      <c r="J137" s="152" t="s">
        <v>109</v>
      </c>
      <c r="K137" s="109"/>
      <c r="L137" s="84"/>
      <c r="M137" s="290"/>
      <c r="N137" s="291"/>
      <c r="O137" s="242"/>
      <c r="P137" s="286" t="s">
        <v>7</v>
      </c>
      <c r="Q137" s="274" t="s">
        <v>8</v>
      </c>
    </row>
    <row r="138" spans="2:17" x14ac:dyDescent="0.25">
      <c r="B138" s="277" t="s">
        <v>9</v>
      </c>
      <c r="C138" s="277" t="s">
        <v>10</v>
      </c>
      <c r="D138" s="277" t="s">
        <v>11</v>
      </c>
      <c r="E138" s="287"/>
      <c r="F138" s="287"/>
      <c r="G138" s="258" t="s">
        <v>12</v>
      </c>
      <c r="H138" s="287"/>
      <c r="I138" s="289"/>
      <c r="J138" s="279" t="s">
        <v>14</v>
      </c>
      <c r="K138" s="281" t="s">
        <v>48</v>
      </c>
      <c r="L138" s="283" t="s">
        <v>49</v>
      </c>
      <c r="M138" s="277" t="s">
        <v>17</v>
      </c>
      <c r="N138" s="277" t="s">
        <v>18</v>
      </c>
      <c r="O138" s="267"/>
      <c r="P138" s="287"/>
      <c r="Q138" s="275"/>
    </row>
    <row r="139" spans="2:17" x14ac:dyDescent="0.25">
      <c r="B139" s="278"/>
      <c r="C139" s="278"/>
      <c r="D139" s="278"/>
      <c r="E139" s="288"/>
      <c r="F139" s="288"/>
      <c r="G139" s="259"/>
      <c r="H139" s="288"/>
      <c r="I139" s="280"/>
      <c r="J139" s="280"/>
      <c r="K139" s="282"/>
      <c r="L139" s="284"/>
      <c r="M139" s="278"/>
      <c r="N139" s="278"/>
      <c r="O139" s="263"/>
      <c r="P139" s="288"/>
      <c r="Q139" s="276"/>
    </row>
    <row r="140" spans="2:17" ht="30" customHeight="1" x14ac:dyDescent="0.25">
      <c r="B140" s="14">
        <v>1000</v>
      </c>
      <c r="C140" s="14">
        <v>1100</v>
      </c>
      <c r="D140" s="14">
        <v>113</v>
      </c>
      <c r="E140" s="42" t="s">
        <v>241</v>
      </c>
      <c r="F140" s="78" t="s">
        <v>170</v>
      </c>
      <c r="G140" s="98"/>
      <c r="H140" s="153"/>
      <c r="I140" s="14">
        <v>15</v>
      </c>
      <c r="J140" s="20">
        <v>5352</v>
      </c>
      <c r="K140" s="33">
        <v>0</v>
      </c>
      <c r="L140" s="121">
        <f>J140+K140</f>
        <v>5352</v>
      </c>
      <c r="M140" s="20">
        <v>478.82</v>
      </c>
      <c r="N140" s="20">
        <v>478.82</v>
      </c>
      <c r="O140" s="20"/>
      <c r="P140" s="20">
        <f>L140-N140</f>
        <v>4873.18</v>
      </c>
      <c r="Q140" s="154"/>
    </row>
    <row r="141" spans="2:17" ht="30" customHeight="1" x14ac:dyDescent="0.25">
      <c r="B141" s="70"/>
      <c r="C141" s="70"/>
      <c r="D141" s="70"/>
      <c r="E141" s="26" t="s">
        <v>171</v>
      </c>
      <c r="F141" s="27"/>
      <c r="G141" s="27"/>
      <c r="H141" s="88"/>
      <c r="I141" s="155"/>
      <c r="J141" s="95">
        <f>SUM(J140)</f>
        <v>5352</v>
      </c>
      <c r="K141" s="95">
        <v>0</v>
      </c>
      <c r="L141" s="95">
        <f>SUM(L140)</f>
        <v>5352</v>
      </c>
      <c r="M141" s="95">
        <f>SUM(M140)</f>
        <v>478.82</v>
      </c>
      <c r="N141" s="95">
        <f>SUM(N140)</f>
        <v>478.82</v>
      </c>
      <c r="O141" s="95"/>
      <c r="P141" s="95">
        <f>SUM(P140)</f>
        <v>4873.18</v>
      </c>
      <c r="Q141" s="143"/>
    </row>
    <row r="142" spans="2:17" ht="30" customHeight="1" x14ac:dyDescent="0.25">
      <c r="B142" s="14">
        <v>1000</v>
      </c>
      <c r="C142" s="14">
        <v>1100</v>
      </c>
      <c r="D142" s="14">
        <v>113</v>
      </c>
      <c r="E142" s="78" t="s">
        <v>172</v>
      </c>
      <c r="F142" s="59" t="s">
        <v>173</v>
      </c>
      <c r="G142" s="87"/>
      <c r="H142" s="78"/>
      <c r="I142" s="14">
        <v>15</v>
      </c>
      <c r="J142" s="34">
        <v>4653</v>
      </c>
      <c r="K142" s="122">
        <v>0</v>
      </c>
      <c r="L142" s="34">
        <f>J142+K142</f>
        <v>4653</v>
      </c>
      <c r="M142" s="34">
        <v>371.28</v>
      </c>
      <c r="N142" s="34">
        <v>371.28</v>
      </c>
      <c r="O142" s="34"/>
      <c r="P142" s="156">
        <f>L142-N142</f>
        <v>4281.72</v>
      </c>
      <c r="Q142" s="157"/>
    </row>
    <row r="143" spans="2:17" ht="30" customHeight="1" x14ac:dyDescent="0.25">
      <c r="B143" s="25"/>
      <c r="C143" s="25"/>
      <c r="D143" s="25"/>
      <c r="E143" s="28" t="s">
        <v>174</v>
      </c>
      <c r="F143" s="37"/>
      <c r="G143" s="37"/>
      <c r="H143" s="37"/>
      <c r="I143" s="28"/>
      <c r="J143" s="158">
        <f>SUM(J142)</f>
        <v>4653</v>
      </c>
      <c r="K143" s="158">
        <v>0</v>
      </c>
      <c r="L143" s="158">
        <f>SUM(L142)</f>
        <v>4653</v>
      </c>
      <c r="M143" s="158">
        <f>SUM(M142)</f>
        <v>371.28</v>
      </c>
      <c r="N143" s="158">
        <f>SUM(N142)</f>
        <v>371.28</v>
      </c>
      <c r="O143" s="158"/>
      <c r="P143" s="158">
        <f>SUM(P142)</f>
        <v>4281.72</v>
      </c>
      <c r="Q143" s="159"/>
    </row>
    <row r="144" spans="2:17" ht="30" customHeight="1" x14ac:dyDescent="0.25">
      <c r="B144" s="14">
        <v>1000</v>
      </c>
      <c r="C144" s="14">
        <v>1100</v>
      </c>
      <c r="D144" s="14">
        <v>113</v>
      </c>
      <c r="E144" s="78" t="s">
        <v>175</v>
      </c>
      <c r="F144" s="59" t="s">
        <v>176</v>
      </c>
      <c r="G144" s="114"/>
      <c r="H144" s="78"/>
      <c r="I144" s="14">
        <v>15</v>
      </c>
      <c r="J144" s="121">
        <v>4847</v>
      </c>
      <c r="K144" s="122">
        <v>0</v>
      </c>
      <c r="L144" s="34">
        <f>J144+K144</f>
        <v>4847</v>
      </c>
      <c r="M144" s="121">
        <v>397.56</v>
      </c>
      <c r="N144" s="121">
        <v>397.56</v>
      </c>
      <c r="O144" s="121"/>
      <c r="P144" s="20">
        <f t="shared" ref="P144:P156" si="22">L144-N144</f>
        <v>4449.4399999999996</v>
      </c>
      <c r="Q144" s="160"/>
    </row>
    <row r="145" spans="2:17" ht="30" customHeight="1" x14ac:dyDescent="0.25">
      <c r="B145" s="14">
        <v>1000</v>
      </c>
      <c r="C145" s="14">
        <v>1100</v>
      </c>
      <c r="D145" s="14">
        <v>113</v>
      </c>
      <c r="E145" s="78" t="s">
        <v>177</v>
      </c>
      <c r="F145" s="59" t="s">
        <v>178</v>
      </c>
      <c r="G145" s="114"/>
      <c r="H145" s="78"/>
      <c r="I145" s="14">
        <v>15</v>
      </c>
      <c r="J145" s="121">
        <v>4847</v>
      </c>
      <c r="K145" s="122">
        <v>0</v>
      </c>
      <c r="L145" s="34">
        <f t="shared" ref="L145:L156" si="23">J145+K145</f>
        <v>4847</v>
      </c>
      <c r="M145" s="121">
        <v>397.56</v>
      </c>
      <c r="N145" s="121">
        <v>397.56</v>
      </c>
      <c r="O145" s="121"/>
      <c r="P145" s="20">
        <f t="shared" si="22"/>
        <v>4449.4399999999996</v>
      </c>
      <c r="Q145" s="136"/>
    </row>
    <row r="146" spans="2:17" ht="30" customHeight="1" x14ac:dyDescent="0.25">
      <c r="B146" s="14">
        <v>1000</v>
      </c>
      <c r="C146" s="14">
        <v>1100</v>
      </c>
      <c r="D146" s="14">
        <v>113</v>
      </c>
      <c r="E146" s="78" t="s">
        <v>179</v>
      </c>
      <c r="F146" s="77" t="s">
        <v>180</v>
      </c>
      <c r="G146" s="161"/>
      <c r="H146" s="78"/>
      <c r="I146" s="14">
        <v>15</v>
      </c>
      <c r="J146" s="121">
        <v>4847</v>
      </c>
      <c r="K146" s="122">
        <v>0</v>
      </c>
      <c r="L146" s="34">
        <f t="shared" si="23"/>
        <v>4847</v>
      </c>
      <c r="M146" s="121">
        <v>397.56</v>
      </c>
      <c r="N146" s="121">
        <v>397.56</v>
      </c>
      <c r="O146" s="121"/>
      <c r="P146" s="20">
        <f t="shared" si="22"/>
        <v>4449.4399999999996</v>
      </c>
      <c r="Q146" s="136"/>
    </row>
    <row r="147" spans="2:17" ht="30" customHeight="1" x14ac:dyDescent="0.25">
      <c r="B147" s="14">
        <v>1000</v>
      </c>
      <c r="C147" s="14">
        <v>1100</v>
      </c>
      <c r="D147" s="14">
        <v>113</v>
      </c>
      <c r="E147" s="78" t="s">
        <v>181</v>
      </c>
      <c r="F147" s="78" t="s">
        <v>180</v>
      </c>
      <c r="G147" s="161"/>
      <c r="H147" s="78"/>
      <c r="I147" s="14">
        <v>15</v>
      </c>
      <c r="J147" s="121">
        <v>4847</v>
      </c>
      <c r="K147" s="122">
        <v>0</v>
      </c>
      <c r="L147" s="34">
        <f t="shared" si="23"/>
        <v>4847</v>
      </c>
      <c r="M147" s="121">
        <v>397.56</v>
      </c>
      <c r="N147" s="121">
        <v>397.56</v>
      </c>
      <c r="O147" s="121"/>
      <c r="P147" s="20">
        <f t="shared" si="22"/>
        <v>4449.4399999999996</v>
      </c>
      <c r="Q147" s="136"/>
    </row>
    <row r="148" spans="2:17" ht="30" customHeight="1" x14ac:dyDescent="0.25">
      <c r="B148" s="14">
        <v>1000</v>
      </c>
      <c r="C148" s="14">
        <v>1100</v>
      </c>
      <c r="D148" s="14">
        <v>113</v>
      </c>
      <c r="E148" s="78" t="s">
        <v>182</v>
      </c>
      <c r="F148" s="78" t="s">
        <v>180</v>
      </c>
      <c r="G148" s="161"/>
      <c r="H148" s="78"/>
      <c r="I148" s="14">
        <v>15</v>
      </c>
      <c r="J148" s="121">
        <v>4847</v>
      </c>
      <c r="K148" s="122">
        <v>0</v>
      </c>
      <c r="L148" s="34">
        <f t="shared" si="23"/>
        <v>4847</v>
      </c>
      <c r="M148" s="121">
        <v>397.56</v>
      </c>
      <c r="N148" s="121">
        <v>397.56</v>
      </c>
      <c r="O148" s="121"/>
      <c r="P148" s="20">
        <f t="shared" si="22"/>
        <v>4449.4399999999996</v>
      </c>
      <c r="Q148" s="41"/>
    </row>
    <row r="149" spans="2:17" ht="30" customHeight="1" x14ac:dyDescent="0.25">
      <c r="B149" s="14">
        <v>1000</v>
      </c>
      <c r="C149" s="14">
        <v>1100</v>
      </c>
      <c r="D149" s="14">
        <v>113</v>
      </c>
      <c r="E149" s="162" t="s">
        <v>183</v>
      </c>
      <c r="F149" s="78" t="s">
        <v>180</v>
      </c>
      <c r="G149" s="163"/>
      <c r="H149" s="164"/>
      <c r="I149" s="14">
        <v>15</v>
      </c>
      <c r="J149" s="121">
        <v>4847</v>
      </c>
      <c r="K149" s="122">
        <v>0</v>
      </c>
      <c r="L149" s="34">
        <f t="shared" si="23"/>
        <v>4847</v>
      </c>
      <c r="M149" s="121">
        <v>397.56</v>
      </c>
      <c r="N149" s="121">
        <v>397.56</v>
      </c>
      <c r="O149" s="121"/>
      <c r="P149" s="20">
        <f t="shared" si="22"/>
        <v>4449.4399999999996</v>
      </c>
      <c r="Q149" s="41"/>
    </row>
    <row r="150" spans="2:17" ht="30" customHeight="1" x14ac:dyDescent="0.25">
      <c r="B150" s="14">
        <v>1000</v>
      </c>
      <c r="C150" s="14">
        <v>1100</v>
      </c>
      <c r="D150" s="14">
        <v>113</v>
      </c>
      <c r="E150" s="162" t="s">
        <v>184</v>
      </c>
      <c r="F150" s="78" t="s">
        <v>180</v>
      </c>
      <c r="G150" s="165"/>
      <c r="H150" s="61"/>
      <c r="I150" s="14">
        <v>15</v>
      </c>
      <c r="J150" s="121">
        <v>4847</v>
      </c>
      <c r="K150" s="122">
        <v>0</v>
      </c>
      <c r="L150" s="34">
        <f t="shared" si="23"/>
        <v>4847</v>
      </c>
      <c r="M150" s="121">
        <v>397.56</v>
      </c>
      <c r="N150" s="121">
        <v>397.56</v>
      </c>
      <c r="O150" s="121"/>
      <c r="P150" s="20">
        <f t="shared" si="22"/>
        <v>4449.4399999999996</v>
      </c>
      <c r="Q150" s="41"/>
    </row>
    <row r="151" spans="2:17" ht="30" customHeight="1" x14ac:dyDescent="0.25">
      <c r="B151" s="14">
        <v>1000</v>
      </c>
      <c r="C151" s="14">
        <v>1100</v>
      </c>
      <c r="D151" s="14">
        <v>113</v>
      </c>
      <c r="E151" s="162" t="s">
        <v>185</v>
      </c>
      <c r="F151" s="78" t="s">
        <v>180</v>
      </c>
      <c r="G151" s="98"/>
      <c r="H151" s="166"/>
      <c r="I151" s="14">
        <v>15</v>
      </c>
      <c r="J151" s="121">
        <v>4847</v>
      </c>
      <c r="K151" s="122">
        <v>0</v>
      </c>
      <c r="L151" s="34">
        <f t="shared" si="23"/>
        <v>4847</v>
      </c>
      <c r="M151" s="121">
        <v>397.56</v>
      </c>
      <c r="N151" s="121">
        <v>397.56</v>
      </c>
      <c r="O151" s="121"/>
      <c r="P151" s="20">
        <f t="shared" si="22"/>
        <v>4449.4399999999996</v>
      </c>
      <c r="Q151" s="41"/>
    </row>
    <row r="152" spans="2:17" ht="30" customHeight="1" x14ac:dyDescent="0.25">
      <c r="B152" s="14">
        <v>1000</v>
      </c>
      <c r="C152" s="14">
        <v>1100</v>
      </c>
      <c r="D152" s="14">
        <v>113</v>
      </c>
      <c r="E152" s="78"/>
      <c r="F152" s="59" t="s">
        <v>251</v>
      </c>
      <c r="G152" s="60"/>
      <c r="H152" s="60"/>
      <c r="I152" s="14"/>
      <c r="J152" s="121"/>
      <c r="K152" s="122"/>
      <c r="L152" s="34"/>
      <c r="M152" s="121"/>
      <c r="N152" s="121"/>
      <c r="O152" s="121"/>
      <c r="P152" s="20"/>
      <c r="Q152" s="41"/>
    </row>
    <row r="153" spans="2:17" ht="30" customHeight="1" x14ac:dyDescent="0.25">
      <c r="B153" s="14">
        <v>1000</v>
      </c>
      <c r="C153" s="117">
        <v>1100</v>
      </c>
      <c r="D153" s="117">
        <v>113</v>
      </c>
      <c r="E153" s="60" t="s">
        <v>188</v>
      </c>
      <c r="F153" s="60" t="s">
        <v>189</v>
      </c>
      <c r="G153" s="161"/>
      <c r="H153" s="60"/>
      <c r="I153" s="117">
        <v>15</v>
      </c>
      <c r="J153" s="20">
        <v>4400</v>
      </c>
      <c r="K153" s="167">
        <v>0</v>
      </c>
      <c r="L153" s="34">
        <f t="shared" si="23"/>
        <v>4400</v>
      </c>
      <c r="M153" s="20">
        <v>343.73</v>
      </c>
      <c r="N153" s="20">
        <v>343.73</v>
      </c>
      <c r="O153" s="20"/>
      <c r="P153" s="20">
        <f t="shared" si="22"/>
        <v>4056.27</v>
      </c>
      <c r="Q153" s="168"/>
    </row>
    <row r="154" spans="2:17" ht="30" customHeight="1" x14ac:dyDescent="0.25">
      <c r="B154" s="14">
        <v>1000</v>
      </c>
      <c r="C154" s="117">
        <v>1100</v>
      </c>
      <c r="D154" s="117">
        <v>113</v>
      </c>
      <c r="E154" s="60" t="s">
        <v>190</v>
      </c>
      <c r="F154" s="60" t="s">
        <v>191</v>
      </c>
      <c r="G154" s="98"/>
      <c r="H154" s="60"/>
      <c r="I154" s="117">
        <v>15</v>
      </c>
      <c r="J154" s="20">
        <v>3860</v>
      </c>
      <c r="K154" s="167">
        <v>0</v>
      </c>
      <c r="L154" s="34">
        <f t="shared" si="23"/>
        <v>3860</v>
      </c>
      <c r="M154" s="20">
        <v>284.93</v>
      </c>
      <c r="N154" s="20">
        <v>284.93</v>
      </c>
      <c r="O154" s="20"/>
      <c r="P154" s="20">
        <f t="shared" si="22"/>
        <v>3575.07</v>
      </c>
      <c r="Q154" s="168"/>
    </row>
    <row r="155" spans="2:17" ht="30" customHeight="1" x14ac:dyDescent="0.25">
      <c r="B155" s="14">
        <v>1000</v>
      </c>
      <c r="C155" s="117">
        <v>1100</v>
      </c>
      <c r="D155" s="117">
        <v>113</v>
      </c>
      <c r="E155" s="60" t="s">
        <v>192</v>
      </c>
      <c r="F155" s="169" t="s">
        <v>193</v>
      </c>
      <c r="G155" s="170"/>
      <c r="H155" s="60"/>
      <c r="I155" s="117">
        <v>15</v>
      </c>
      <c r="J155" s="20">
        <v>6800</v>
      </c>
      <c r="K155" s="167">
        <v>0</v>
      </c>
      <c r="L155" s="34">
        <f t="shared" si="23"/>
        <v>6800</v>
      </c>
      <c r="M155" s="20">
        <v>741.46</v>
      </c>
      <c r="N155" s="20">
        <v>741.46</v>
      </c>
      <c r="O155" s="20"/>
      <c r="P155" s="20">
        <f t="shared" si="22"/>
        <v>6058.54</v>
      </c>
      <c r="Q155" s="168"/>
    </row>
    <row r="156" spans="2:17" ht="30" customHeight="1" x14ac:dyDescent="0.25">
      <c r="B156" s="14">
        <v>1000</v>
      </c>
      <c r="C156" s="14">
        <v>1100</v>
      </c>
      <c r="D156" s="14">
        <v>113</v>
      </c>
      <c r="E156" s="42" t="s">
        <v>194</v>
      </c>
      <c r="F156" s="59" t="s">
        <v>195</v>
      </c>
      <c r="G156" s="161"/>
      <c r="H156" s="171"/>
      <c r="I156" s="14">
        <v>15</v>
      </c>
      <c r="J156" s="20">
        <v>5867</v>
      </c>
      <c r="K156" s="33">
        <v>0</v>
      </c>
      <c r="L156" s="18">
        <f t="shared" si="23"/>
        <v>5867</v>
      </c>
      <c r="M156" s="20">
        <v>567.45000000000005</v>
      </c>
      <c r="N156" s="20">
        <v>567.45000000000005</v>
      </c>
      <c r="O156" s="20"/>
      <c r="P156" s="20">
        <f t="shared" si="22"/>
        <v>5299.55</v>
      </c>
      <c r="Q156" s="41"/>
    </row>
    <row r="157" spans="2:17" ht="30" customHeight="1" x14ac:dyDescent="0.25">
      <c r="B157" s="70"/>
      <c r="C157" s="70"/>
      <c r="D157" s="70"/>
      <c r="E157" s="26" t="s">
        <v>196</v>
      </c>
      <c r="F157" s="27"/>
      <c r="G157" s="27"/>
      <c r="H157" s="88"/>
      <c r="I157" s="71"/>
      <c r="J157" s="30">
        <f t="shared" ref="J157:N157" si="24">SUM(J144:J156)</f>
        <v>59703</v>
      </c>
      <c r="K157" s="30">
        <f t="shared" si="24"/>
        <v>0</v>
      </c>
      <c r="L157" s="30">
        <f t="shared" si="24"/>
        <v>59703</v>
      </c>
      <c r="M157" s="30">
        <f t="shared" si="24"/>
        <v>5118.05</v>
      </c>
      <c r="N157" s="30">
        <f t="shared" si="24"/>
        <v>5118.05</v>
      </c>
      <c r="O157" s="30"/>
      <c r="P157" s="30">
        <f>SUM(P144:P156)</f>
        <v>54584.95</v>
      </c>
      <c r="Q157" s="30">
        <v>0</v>
      </c>
    </row>
    <row r="158" spans="2:17" ht="30" customHeight="1" x14ac:dyDescent="0.25">
      <c r="B158" s="14">
        <v>1000</v>
      </c>
      <c r="C158" s="14">
        <v>1100</v>
      </c>
      <c r="D158" s="14">
        <v>113</v>
      </c>
      <c r="E158" s="42" t="s">
        <v>197</v>
      </c>
      <c r="F158" s="59" t="s">
        <v>198</v>
      </c>
      <c r="G158" s="165"/>
      <c r="H158" s="172"/>
      <c r="I158" s="117">
        <v>15</v>
      </c>
      <c r="J158" s="20">
        <v>5625</v>
      </c>
      <c r="K158" s="33">
        <v>0</v>
      </c>
      <c r="L158" s="121">
        <f>J158+K158</f>
        <v>5625</v>
      </c>
      <c r="M158" s="20">
        <v>524.05999999999995</v>
      </c>
      <c r="N158" s="20">
        <v>524.05999999999995</v>
      </c>
      <c r="O158" s="20"/>
      <c r="P158" s="20">
        <f>L158-N158</f>
        <v>5100.9400000000005</v>
      </c>
      <c r="Q158" s="154"/>
    </row>
    <row r="159" spans="2:17" ht="30" customHeight="1" x14ac:dyDescent="0.25">
      <c r="B159" s="14">
        <v>1000</v>
      </c>
      <c r="C159" s="14">
        <v>1100</v>
      </c>
      <c r="D159" s="14">
        <v>113</v>
      </c>
      <c r="E159" s="42" t="s">
        <v>199</v>
      </c>
      <c r="F159" s="59" t="s">
        <v>200</v>
      </c>
      <c r="G159" s="165"/>
      <c r="H159" s="172"/>
      <c r="I159" s="14">
        <v>15</v>
      </c>
      <c r="J159" s="20">
        <v>2300</v>
      </c>
      <c r="K159" s="33">
        <v>39.97</v>
      </c>
      <c r="L159" s="121">
        <f>J159+K159</f>
        <v>2339.9699999999998</v>
      </c>
      <c r="M159" s="20"/>
      <c r="N159" s="20"/>
      <c r="O159" s="20"/>
      <c r="P159" s="20">
        <f>L159-N159</f>
        <v>2339.9699999999998</v>
      </c>
      <c r="Q159" s="154"/>
    </row>
    <row r="160" spans="2:17" ht="30" customHeight="1" x14ac:dyDescent="0.25">
      <c r="B160" s="70"/>
      <c r="C160" s="70"/>
      <c r="D160" s="70"/>
      <c r="E160" s="26" t="s">
        <v>201</v>
      </c>
      <c r="F160" s="27"/>
      <c r="G160" s="27"/>
      <c r="H160" s="88"/>
      <c r="I160" s="155"/>
      <c r="J160" s="95">
        <f t="shared" ref="J160:N160" si="25">SUM(J158:J159)</f>
        <v>7925</v>
      </c>
      <c r="K160" s="95">
        <f t="shared" si="25"/>
        <v>39.97</v>
      </c>
      <c r="L160" s="95">
        <f t="shared" si="25"/>
        <v>7964.9699999999993</v>
      </c>
      <c r="M160" s="95">
        <f t="shared" si="25"/>
        <v>524.05999999999995</v>
      </c>
      <c r="N160" s="95">
        <f t="shared" si="25"/>
        <v>524.05999999999995</v>
      </c>
      <c r="O160" s="95"/>
      <c r="P160" s="95">
        <f>SUM(P158:P159)</f>
        <v>7440.91</v>
      </c>
      <c r="Q160" s="143"/>
    </row>
    <row r="161" spans="2:17" ht="30" customHeight="1" x14ac:dyDescent="0.25">
      <c r="B161" s="14">
        <v>1000</v>
      </c>
      <c r="C161" s="14">
        <v>1100</v>
      </c>
      <c r="D161" s="14">
        <v>113</v>
      </c>
      <c r="E161" s="78" t="s">
        <v>202</v>
      </c>
      <c r="F161" s="59" t="s">
        <v>203</v>
      </c>
      <c r="G161" s="173"/>
      <c r="H161" s="60"/>
      <c r="I161" s="14">
        <v>15</v>
      </c>
      <c r="J161" s="20">
        <v>5867</v>
      </c>
      <c r="K161" s="33">
        <v>0</v>
      </c>
      <c r="L161" s="18">
        <f>J161+K161</f>
        <v>5867</v>
      </c>
      <c r="M161" s="20">
        <v>567.45000000000005</v>
      </c>
      <c r="N161" s="20">
        <v>567.45000000000005</v>
      </c>
      <c r="O161" s="20"/>
      <c r="P161" s="20">
        <f>L161-N161</f>
        <v>5299.55</v>
      </c>
      <c r="Q161" s="157"/>
    </row>
    <row r="162" spans="2:17" ht="30" customHeight="1" x14ac:dyDescent="0.25">
      <c r="B162" s="25"/>
      <c r="C162" s="25"/>
      <c r="D162" s="25"/>
      <c r="E162" s="28" t="s">
        <v>204</v>
      </c>
      <c r="F162" s="37"/>
      <c r="G162" s="37"/>
      <c r="H162" s="37"/>
      <c r="I162" s="28"/>
      <c r="J162" s="158">
        <f t="shared" ref="J162:N162" si="26">SUM(J161)</f>
        <v>5867</v>
      </c>
      <c r="K162" s="158">
        <f t="shared" si="26"/>
        <v>0</v>
      </c>
      <c r="L162" s="158">
        <f t="shared" si="26"/>
        <v>5867</v>
      </c>
      <c r="M162" s="158">
        <f t="shared" si="26"/>
        <v>567.45000000000005</v>
      </c>
      <c r="N162" s="158">
        <f t="shared" si="26"/>
        <v>567.45000000000005</v>
      </c>
      <c r="O162" s="158"/>
      <c r="P162" s="158">
        <f>SUM(P161)</f>
        <v>5299.55</v>
      </c>
      <c r="Q162" s="159"/>
    </row>
    <row r="163" spans="2:17" x14ac:dyDescent="0.25">
      <c r="B163" s="174"/>
      <c r="C163" s="46"/>
      <c r="D163" s="46"/>
      <c r="E163" s="47"/>
      <c r="F163" s="48"/>
      <c r="G163" s="48"/>
      <c r="H163" s="49"/>
      <c r="I163" s="175"/>
      <c r="J163" s="106"/>
      <c r="K163" s="106"/>
      <c r="L163" s="106"/>
      <c r="M163" s="106"/>
      <c r="N163" s="106"/>
      <c r="O163" s="106"/>
      <c r="P163" s="106"/>
    </row>
    <row r="164" spans="2:17" x14ac:dyDescent="0.25">
      <c r="B164" s="144"/>
      <c r="C164" s="144"/>
      <c r="D164" s="144"/>
      <c r="E164" s="145"/>
      <c r="F164" s="2"/>
      <c r="G164" s="2"/>
      <c r="H164" s="1"/>
      <c r="I164" s="144"/>
      <c r="J164" s="146"/>
      <c r="K164" s="147"/>
      <c r="L164" s="146"/>
      <c r="M164" s="146"/>
      <c r="N164" s="146"/>
      <c r="O164" s="146"/>
      <c r="P164" s="146"/>
      <c r="Q164" s="106"/>
    </row>
    <row r="165" spans="2:17" ht="18" x14ac:dyDescent="0.25">
      <c r="B165" s="46"/>
      <c r="C165" s="46"/>
      <c r="D165" s="46"/>
      <c r="E165" s="285" t="s">
        <v>0</v>
      </c>
      <c r="F165" s="285"/>
      <c r="G165" s="285"/>
      <c r="H165" s="285"/>
      <c r="I165" s="285" t="s">
        <v>264</v>
      </c>
      <c r="J165" s="285"/>
      <c r="K165" s="285"/>
      <c r="L165" s="285"/>
      <c r="M165" s="285"/>
      <c r="N165" s="285"/>
      <c r="O165" s="285"/>
      <c r="P165" s="285"/>
      <c r="Q165" s="47"/>
    </row>
    <row r="166" spans="2:17" ht="18" x14ac:dyDescent="0.25">
      <c r="B166" s="4"/>
      <c r="C166" s="2"/>
      <c r="D166" s="2"/>
      <c r="E166" s="285" t="s">
        <v>2</v>
      </c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150"/>
    </row>
    <row r="167" spans="2:17" x14ac:dyDescent="0.25">
      <c r="B167" s="151"/>
      <c r="C167" s="151"/>
      <c r="D167" s="151"/>
      <c r="E167" s="286" t="s">
        <v>3</v>
      </c>
      <c r="F167" s="286" t="s">
        <v>47</v>
      </c>
      <c r="G167" s="257"/>
      <c r="H167" s="286" t="s">
        <v>5</v>
      </c>
      <c r="I167" s="279" t="s">
        <v>13</v>
      </c>
      <c r="J167" s="152" t="s">
        <v>109</v>
      </c>
      <c r="K167" s="109"/>
      <c r="L167" s="84"/>
      <c r="M167" s="290"/>
      <c r="N167" s="291"/>
      <c r="O167" s="242"/>
      <c r="P167" s="286" t="s">
        <v>7</v>
      </c>
      <c r="Q167" s="274" t="s">
        <v>8</v>
      </c>
    </row>
    <row r="168" spans="2:17" x14ac:dyDescent="0.25">
      <c r="B168" s="277" t="s">
        <v>9</v>
      </c>
      <c r="C168" s="277" t="s">
        <v>10</v>
      </c>
      <c r="D168" s="277" t="s">
        <v>11</v>
      </c>
      <c r="E168" s="287"/>
      <c r="F168" s="287"/>
      <c r="G168" s="258" t="s">
        <v>12</v>
      </c>
      <c r="H168" s="287"/>
      <c r="I168" s="289"/>
      <c r="J168" s="279" t="s">
        <v>14</v>
      </c>
      <c r="K168" s="281" t="s">
        <v>48</v>
      </c>
      <c r="L168" s="283" t="s">
        <v>49</v>
      </c>
      <c r="M168" s="277" t="s">
        <v>17</v>
      </c>
      <c r="N168" s="277" t="s">
        <v>18</v>
      </c>
      <c r="O168" s="267"/>
      <c r="P168" s="287"/>
      <c r="Q168" s="275"/>
    </row>
    <row r="169" spans="2:17" x14ac:dyDescent="0.25">
      <c r="B169" s="278"/>
      <c r="C169" s="278"/>
      <c r="D169" s="278"/>
      <c r="E169" s="288"/>
      <c r="F169" s="288"/>
      <c r="G169" s="259"/>
      <c r="H169" s="288"/>
      <c r="I169" s="280"/>
      <c r="J169" s="280"/>
      <c r="K169" s="282"/>
      <c r="L169" s="284"/>
      <c r="M169" s="278"/>
      <c r="N169" s="278"/>
      <c r="O169" s="263"/>
      <c r="P169" s="288"/>
      <c r="Q169" s="276"/>
    </row>
    <row r="170" spans="2:17" ht="30" customHeight="1" x14ac:dyDescent="0.25">
      <c r="B170" s="176">
        <v>1000</v>
      </c>
      <c r="C170" s="177">
        <v>1100</v>
      </c>
      <c r="D170" s="177">
        <v>113</v>
      </c>
      <c r="E170" s="17" t="s">
        <v>205</v>
      </c>
      <c r="F170" s="178" t="s">
        <v>206</v>
      </c>
      <c r="G170" s="17"/>
      <c r="H170" s="17"/>
      <c r="I170" s="179">
        <v>15</v>
      </c>
      <c r="J170" s="180">
        <v>4510</v>
      </c>
      <c r="K170" s="181">
        <v>0</v>
      </c>
      <c r="L170" s="182">
        <f>J170+K170</f>
        <v>4510</v>
      </c>
      <c r="M170" s="183">
        <v>355.71</v>
      </c>
      <c r="N170" s="183">
        <v>355.71</v>
      </c>
      <c r="O170" s="183"/>
      <c r="P170" s="184">
        <f>L170-N170</f>
        <v>4154.29</v>
      </c>
      <c r="Q170" s="262"/>
    </row>
    <row r="171" spans="2:17" ht="30" customHeight="1" x14ac:dyDescent="0.25">
      <c r="B171" s="70"/>
      <c r="C171" s="70"/>
      <c r="D171" s="70"/>
      <c r="E171" s="26" t="s">
        <v>207</v>
      </c>
      <c r="F171" s="27"/>
      <c r="G171" s="27"/>
      <c r="H171" s="88"/>
      <c r="I171" s="71"/>
      <c r="J171" s="30">
        <f>SUM(J170)</f>
        <v>4510</v>
      </c>
      <c r="K171" s="30">
        <v>0</v>
      </c>
      <c r="L171" s="30">
        <f>SUM(L170)</f>
        <v>4510</v>
      </c>
      <c r="M171" s="30">
        <f>SUM(M170)</f>
        <v>355.71</v>
      </c>
      <c r="N171" s="30">
        <f>SUM(N170)</f>
        <v>355.71</v>
      </c>
      <c r="O171" s="30"/>
      <c r="P171" s="30">
        <f>SUM(P170)</f>
        <v>4154.29</v>
      </c>
      <c r="Q171" s="159"/>
    </row>
    <row r="172" spans="2:17" ht="30" customHeight="1" x14ac:dyDescent="0.25">
      <c r="B172" s="14">
        <v>1000</v>
      </c>
      <c r="C172" s="14">
        <v>1100</v>
      </c>
      <c r="D172" s="14">
        <v>113</v>
      </c>
      <c r="E172" s="17" t="s">
        <v>208</v>
      </c>
      <c r="F172" s="59" t="s">
        <v>209</v>
      </c>
      <c r="G172" s="17"/>
      <c r="H172" s="17"/>
      <c r="I172" s="14">
        <v>15</v>
      </c>
      <c r="J172" s="20">
        <v>5867</v>
      </c>
      <c r="K172" s="33">
        <v>0</v>
      </c>
      <c r="L172" s="18">
        <f>J172+K172</f>
        <v>5867</v>
      </c>
      <c r="M172" s="20">
        <v>567.45000000000005</v>
      </c>
      <c r="N172" s="20">
        <v>567.45000000000005</v>
      </c>
      <c r="O172" s="20"/>
      <c r="P172" s="20">
        <f>L172-N172</f>
        <v>5299.55</v>
      </c>
      <c r="Q172" s="154"/>
    </row>
    <row r="173" spans="2:17" ht="30" customHeight="1" x14ac:dyDescent="0.25">
      <c r="B173" s="14">
        <v>1000</v>
      </c>
      <c r="C173" s="14">
        <v>1100</v>
      </c>
      <c r="D173" s="14">
        <v>113</v>
      </c>
      <c r="E173" s="17" t="s">
        <v>210</v>
      </c>
      <c r="F173" s="59" t="s">
        <v>211</v>
      </c>
      <c r="G173" s="17"/>
      <c r="H173" s="17"/>
      <c r="I173" s="14">
        <v>15</v>
      </c>
      <c r="J173" s="18">
        <v>2600</v>
      </c>
      <c r="K173" s="19">
        <v>6.1</v>
      </c>
      <c r="L173" s="18">
        <f>J173+K173</f>
        <v>2606.1</v>
      </c>
      <c r="M173" s="18">
        <v>0</v>
      </c>
      <c r="N173" s="75">
        <v>0</v>
      </c>
      <c r="O173" s="75"/>
      <c r="P173" s="20">
        <f>L173-N173</f>
        <v>2606.1</v>
      </c>
      <c r="Q173" s="262"/>
    </row>
    <row r="174" spans="2:17" ht="30" customHeight="1" x14ac:dyDescent="0.25">
      <c r="B174" s="70"/>
      <c r="C174" s="70"/>
      <c r="D174" s="70"/>
      <c r="E174" s="26" t="s">
        <v>212</v>
      </c>
      <c r="F174" s="27"/>
      <c r="G174" s="27"/>
      <c r="H174" s="88"/>
      <c r="I174" s="71"/>
      <c r="J174" s="30">
        <f t="shared" ref="J174:N174" si="27">SUM(J172:J173)</f>
        <v>8467</v>
      </c>
      <c r="K174" s="30">
        <f t="shared" si="27"/>
        <v>6.1</v>
      </c>
      <c r="L174" s="30">
        <f t="shared" si="27"/>
        <v>8473.1</v>
      </c>
      <c r="M174" s="30">
        <f t="shared" si="27"/>
        <v>567.45000000000005</v>
      </c>
      <c r="N174" s="30">
        <f t="shared" si="27"/>
        <v>567.45000000000005</v>
      </c>
      <c r="O174" s="30"/>
      <c r="P174" s="30">
        <f>SUM(P172:P173)</f>
        <v>7905.65</v>
      </c>
      <c r="Q174" s="159"/>
    </row>
    <row r="175" spans="2:17" ht="30" customHeight="1" x14ac:dyDescent="0.25">
      <c r="B175" s="14">
        <v>1000</v>
      </c>
      <c r="C175" s="14">
        <v>1100</v>
      </c>
      <c r="D175" s="72">
        <v>113</v>
      </c>
      <c r="E175" s="17" t="s">
        <v>213</v>
      </c>
      <c r="F175" s="59" t="s">
        <v>214</v>
      </c>
      <c r="G175" s="17"/>
      <c r="H175" s="17"/>
      <c r="I175" s="14">
        <v>15</v>
      </c>
      <c r="J175" s="20">
        <v>5224</v>
      </c>
      <c r="K175" s="33">
        <v>0</v>
      </c>
      <c r="L175" s="18">
        <f>J175+K175</f>
        <v>5224</v>
      </c>
      <c r="M175" s="20">
        <v>458.22</v>
      </c>
      <c r="N175" s="34">
        <v>458.22</v>
      </c>
      <c r="O175" s="34"/>
      <c r="P175" s="20">
        <f t="shared" ref="P175:P181" si="28">L175-N175</f>
        <v>4765.78</v>
      </c>
      <c r="Q175" s="185"/>
    </row>
    <row r="176" spans="2:17" ht="30" customHeight="1" x14ac:dyDescent="0.25">
      <c r="B176" s="14">
        <v>1000</v>
      </c>
      <c r="C176" s="14">
        <v>1100</v>
      </c>
      <c r="D176" s="14">
        <v>113</v>
      </c>
      <c r="E176" s="186"/>
      <c r="F176" s="59" t="s">
        <v>215</v>
      </c>
      <c r="G176" s="44"/>
      <c r="H176" s="44"/>
      <c r="I176" s="14"/>
      <c r="J176" s="121"/>
      <c r="K176" s="122"/>
      <c r="L176" s="18">
        <f t="shared" ref="L176:L181" si="29">J176+K176</f>
        <v>0</v>
      </c>
      <c r="M176" s="18"/>
      <c r="N176" s="18"/>
      <c r="O176" s="18"/>
      <c r="P176" s="20">
        <f t="shared" si="28"/>
        <v>0</v>
      </c>
      <c r="Q176" s="262"/>
    </row>
    <row r="177" spans="1:17" ht="30" customHeight="1" x14ac:dyDescent="0.25">
      <c r="B177" s="14">
        <v>1000</v>
      </c>
      <c r="C177" s="14">
        <v>1100</v>
      </c>
      <c r="D177" s="14">
        <v>113</v>
      </c>
      <c r="E177" s="78" t="s">
        <v>216</v>
      </c>
      <c r="F177" s="64" t="s">
        <v>217</v>
      </c>
      <c r="G177" s="87"/>
      <c r="H177" s="78"/>
      <c r="I177" s="14">
        <v>15</v>
      </c>
      <c r="J177" s="121">
        <v>4972</v>
      </c>
      <c r="K177" s="122">
        <v>0</v>
      </c>
      <c r="L177" s="18">
        <f t="shared" si="29"/>
        <v>4972</v>
      </c>
      <c r="M177" s="18">
        <v>417.68</v>
      </c>
      <c r="N177" s="18">
        <v>417.68</v>
      </c>
      <c r="O177" s="18"/>
      <c r="P177" s="20">
        <f t="shared" si="28"/>
        <v>4554.32</v>
      </c>
      <c r="Q177" s="262"/>
    </row>
    <row r="178" spans="1:17" ht="30" customHeight="1" x14ac:dyDescent="0.25">
      <c r="B178" s="72">
        <v>1000</v>
      </c>
      <c r="C178" s="72">
        <v>1100</v>
      </c>
      <c r="D178" s="72">
        <v>113</v>
      </c>
      <c r="E178" s="17" t="s">
        <v>218</v>
      </c>
      <c r="F178" s="59" t="s">
        <v>219</v>
      </c>
      <c r="G178" s="17"/>
      <c r="H178" s="17"/>
      <c r="I178" s="14">
        <v>15</v>
      </c>
      <c r="J178" s="121">
        <v>4972</v>
      </c>
      <c r="K178" s="122">
        <v>0</v>
      </c>
      <c r="L178" s="18">
        <f t="shared" si="29"/>
        <v>4972</v>
      </c>
      <c r="M178" s="18">
        <v>417.68</v>
      </c>
      <c r="N178" s="18">
        <v>417.68</v>
      </c>
      <c r="O178" s="18"/>
      <c r="P178" s="20">
        <f t="shared" si="28"/>
        <v>4554.32</v>
      </c>
      <c r="Q178" s="262"/>
    </row>
    <row r="179" spans="1:17" ht="30" customHeight="1" x14ac:dyDescent="0.25">
      <c r="B179" s="14">
        <v>1000</v>
      </c>
      <c r="C179" s="117">
        <v>1100</v>
      </c>
      <c r="D179" s="117">
        <v>113</v>
      </c>
      <c r="E179" s="60" t="s">
        <v>220</v>
      </c>
      <c r="F179" s="169" t="s">
        <v>221</v>
      </c>
      <c r="G179" s="98"/>
      <c r="H179" s="60"/>
      <c r="I179" s="117">
        <v>15</v>
      </c>
      <c r="J179" s="20">
        <v>4856</v>
      </c>
      <c r="K179" s="167"/>
      <c r="L179" s="18">
        <f t="shared" si="29"/>
        <v>4856</v>
      </c>
      <c r="M179" s="182">
        <v>399.01</v>
      </c>
      <c r="N179" s="182">
        <v>399.01</v>
      </c>
      <c r="O179" s="182"/>
      <c r="P179" s="20">
        <f t="shared" si="28"/>
        <v>4456.99</v>
      </c>
      <c r="Q179" s="262"/>
    </row>
    <row r="180" spans="1:17" ht="30" customHeight="1" x14ac:dyDescent="0.25">
      <c r="B180" s="14">
        <v>1000</v>
      </c>
      <c r="C180" s="14">
        <v>1100</v>
      </c>
      <c r="D180" s="14">
        <v>113</v>
      </c>
      <c r="E180" s="78" t="s">
        <v>222</v>
      </c>
      <c r="F180" s="59" t="s">
        <v>223</v>
      </c>
      <c r="G180" s="86"/>
      <c r="H180" s="78"/>
      <c r="I180" s="14">
        <v>15</v>
      </c>
      <c r="J180" s="20">
        <v>4856</v>
      </c>
      <c r="K180" s="122">
        <v>0</v>
      </c>
      <c r="L180" s="18">
        <f t="shared" si="29"/>
        <v>4856</v>
      </c>
      <c r="M180" s="182">
        <v>399.01</v>
      </c>
      <c r="N180" s="182">
        <v>399.01</v>
      </c>
      <c r="O180" s="182"/>
      <c r="P180" s="20">
        <f t="shared" si="28"/>
        <v>4456.99</v>
      </c>
      <c r="Q180" s="187"/>
    </row>
    <row r="181" spans="1:17" ht="30" customHeight="1" x14ac:dyDescent="0.25">
      <c r="B181" s="14">
        <v>1000</v>
      </c>
      <c r="C181" s="14">
        <v>1100</v>
      </c>
      <c r="D181" s="14">
        <v>113</v>
      </c>
      <c r="E181" s="17" t="s">
        <v>224</v>
      </c>
      <c r="F181" s="64" t="s">
        <v>225</v>
      </c>
      <c r="G181" s="17"/>
      <c r="H181" s="17"/>
      <c r="I181" s="14">
        <v>15</v>
      </c>
      <c r="J181" s="20">
        <v>4856</v>
      </c>
      <c r="K181" s="33">
        <v>0</v>
      </c>
      <c r="L181" s="18">
        <f t="shared" si="29"/>
        <v>4856</v>
      </c>
      <c r="M181" s="182">
        <v>399.01</v>
      </c>
      <c r="N181" s="182">
        <v>399.01</v>
      </c>
      <c r="O181" s="182"/>
      <c r="P181" s="20">
        <f t="shared" si="28"/>
        <v>4456.99</v>
      </c>
      <c r="Q181" s="188"/>
    </row>
    <row r="182" spans="1:17" ht="30" customHeight="1" x14ac:dyDescent="0.25">
      <c r="B182" s="189"/>
      <c r="C182" s="26"/>
      <c r="D182" s="81"/>
      <c r="E182" s="26" t="s">
        <v>226</v>
      </c>
      <c r="F182" s="190"/>
      <c r="G182" s="190"/>
      <c r="H182" s="29"/>
      <c r="I182" s="30"/>
      <c r="J182" s="30">
        <f>SUM(J175:J181)</f>
        <v>29736</v>
      </c>
      <c r="K182" s="30">
        <v>0</v>
      </c>
      <c r="L182" s="30">
        <f>SUM(L175:L181)</f>
        <v>29736</v>
      </c>
      <c r="M182" s="30">
        <f>SUM(M175:M181)</f>
        <v>2490.6100000000006</v>
      </c>
      <c r="N182" s="30">
        <f>SUM(N175:N181)</f>
        <v>2490.6100000000006</v>
      </c>
      <c r="O182" s="30"/>
      <c r="P182" s="30">
        <f>SUM(P175:P181)</f>
        <v>27245.389999999992</v>
      </c>
      <c r="Q182" s="29">
        <v>0</v>
      </c>
    </row>
    <row r="183" spans="1:17" ht="30" customHeight="1" x14ac:dyDescent="0.25">
      <c r="B183" s="37"/>
      <c r="C183" s="37"/>
      <c r="D183" s="37"/>
      <c r="E183" s="191" t="s">
        <v>227</v>
      </c>
      <c r="F183" s="37"/>
      <c r="G183" s="37"/>
      <c r="H183" s="192"/>
      <c r="I183" s="37"/>
      <c r="J183" s="193">
        <f>SUM(J13+J15+J17+J20+J22+J25+J34+J37+J41+J45+J63+J66+J72+J86+J88+J94+J100+J122+J131+J141+J143+J157+J160+J162+J171+J174+J182)</f>
        <v>430122.13</v>
      </c>
      <c r="K183" s="193">
        <f>SUM(K13+K15+K17+K20+K22+K25+K34+K37+K41+K45+K63+K66+K72+K86+K88+K94+K100+K122+K131+K141+K143+K157+K160+K162+K171+K174+K182)</f>
        <v>181.06</v>
      </c>
      <c r="L183" s="193">
        <f>SUM(L13+L15+L17+L20+L22+L25+L34+L37+L41+L45+L63+L66+L72+L86+L88+L94+L100+L122+L131+L141+L143+L157+L160+L162+L171+L174+L182)</f>
        <v>430303.18999999994</v>
      </c>
      <c r="M183" s="193">
        <f>SUM(M13+M15+M17+M20+M22+M25+M34+M37+M41+M45+M63+M66+M72+M86+M88+M94+M100+M122+M131+M141+M143+M157+M160+M162+M171+M174+M182)</f>
        <v>35025.67</v>
      </c>
      <c r="N183" s="193">
        <f>SUM(N13+N15+N17+N20+N22+N25+N34+N37+N41+N45+N63+N66+N72+N86+N88+N94+N100+N122+N131+N141+N143+N157+N160+N162+N171+N174+N182)</f>
        <v>35025.67</v>
      </c>
      <c r="O183" s="193">
        <v>1000</v>
      </c>
      <c r="P183" s="193">
        <f>SUM(P13+P15+P17+P20+P22+P25+P34+P37+P41+P45+P63+P66+P72+P86+P88+P94+P100+P122+P131+P141+P143+P157+P160+P162+P171+P174+P182)</f>
        <v>394277.5199999999</v>
      </c>
      <c r="Q183" s="37"/>
    </row>
    <row r="184" spans="1:17" x14ac:dyDescent="0.25">
      <c r="B184" s="194"/>
      <c r="C184" s="194"/>
      <c r="D184" s="194"/>
      <c r="E184" s="195"/>
      <c r="F184" s="194"/>
      <c r="G184" s="194"/>
      <c r="H184" s="196"/>
      <c r="I184" s="194"/>
      <c r="J184" s="197"/>
      <c r="K184" s="197"/>
      <c r="L184" s="197"/>
      <c r="M184" s="197"/>
      <c r="N184" s="197"/>
      <c r="O184" s="197"/>
      <c r="P184" s="197"/>
      <c r="Q184" s="194"/>
    </row>
    <row r="185" spans="1:17" x14ac:dyDescent="0.25">
      <c r="B185" s="1"/>
      <c r="C185" s="272" t="s">
        <v>228</v>
      </c>
      <c r="D185" s="272"/>
      <c r="E185" s="272"/>
      <c r="F185" s="198"/>
      <c r="G185" s="198"/>
      <c r="H185" s="198"/>
      <c r="I185" s="50"/>
      <c r="J185" s="50"/>
      <c r="K185" s="292" t="s">
        <v>229</v>
      </c>
      <c r="L185" s="292"/>
      <c r="M185" s="292"/>
      <c r="N185" s="1"/>
      <c r="O185" s="1"/>
      <c r="P185" s="1"/>
      <c r="Q185" s="194"/>
    </row>
    <row r="186" spans="1:17" x14ac:dyDescent="0.25">
      <c r="B186" s="1"/>
      <c r="C186" s="1"/>
      <c r="D186" s="1"/>
      <c r="E186" s="198"/>
      <c r="F186" s="198"/>
      <c r="G186" s="198"/>
      <c r="H186" s="49"/>
      <c r="I186" s="50"/>
      <c r="J186" s="50"/>
      <c r="K186" s="51"/>
      <c r="L186" s="199"/>
      <c r="M186" s="1"/>
      <c r="N186" s="1"/>
      <c r="O186" s="1"/>
      <c r="P186" s="1"/>
      <c r="Q186" s="1"/>
    </row>
    <row r="187" spans="1:17" x14ac:dyDescent="0.25">
      <c r="B187" s="1"/>
      <c r="C187" s="1"/>
      <c r="D187" s="1"/>
      <c r="E187" s="198"/>
      <c r="F187" s="198"/>
      <c r="G187" s="198"/>
      <c r="H187" s="49"/>
      <c r="I187" s="50"/>
      <c r="J187" s="50"/>
      <c r="K187" s="51"/>
      <c r="L187" s="199"/>
      <c r="M187" s="1"/>
      <c r="N187" s="1"/>
      <c r="O187" s="1"/>
      <c r="P187" s="1"/>
      <c r="Q187" s="1"/>
    </row>
    <row r="188" spans="1:17" x14ac:dyDescent="0.25">
      <c r="A188" s="1"/>
      <c r="B188" s="1"/>
      <c r="C188" s="200"/>
      <c r="D188" s="200"/>
      <c r="E188" s="198"/>
      <c r="F188" s="200"/>
      <c r="G188" s="50" t="s">
        <v>230</v>
      </c>
      <c r="H188" s="201"/>
    </row>
    <row r="189" spans="1:17" ht="15.75" x14ac:dyDescent="0.25">
      <c r="A189" s="1"/>
      <c r="B189" s="1"/>
      <c r="C189" s="271" t="s">
        <v>231</v>
      </c>
      <c r="D189" s="271"/>
      <c r="E189" s="271"/>
      <c r="F189" s="202"/>
      <c r="G189" s="202"/>
      <c r="H189" s="203"/>
      <c r="K189" s="271" t="s">
        <v>232</v>
      </c>
      <c r="L189" s="271"/>
      <c r="M189" s="271"/>
    </row>
    <row r="190" spans="1:17" x14ac:dyDescent="0.25">
      <c r="A190" s="1"/>
      <c r="B190" s="1"/>
      <c r="C190" s="272" t="s">
        <v>233</v>
      </c>
      <c r="D190" s="272"/>
      <c r="E190" s="272"/>
      <c r="F190" s="204"/>
      <c r="G190" s="204"/>
      <c r="H190" s="204"/>
      <c r="J190" s="204"/>
      <c r="K190" s="273" t="s">
        <v>234</v>
      </c>
      <c r="L190" s="273"/>
      <c r="M190" s="273"/>
    </row>
    <row r="191" spans="1:17" x14ac:dyDescent="0.25">
      <c r="A191" s="1"/>
      <c r="B191" s="1"/>
      <c r="C191" s="256"/>
      <c r="D191" s="256"/>
      <c r="E191" s="256"/>
      <c r="F191" s="204"/>
      <c r="G191" s="204"/>
      <c r="H191" s="204"/>
      <c r="J191" s="204"/>
      <c r="K191" s="270"/>
      <c r="L191" s="270"/>
      <c r="M191" s="270"/>
    </row>
    <row r="192" spans="1:17" x14ac:dyDescent="0.25">
      <c r="A192" s="1"/>
      <c r="B192" s="1"/>
      <c r="C192" s="256"/>
      <c r="D192" s="256"/>
      <c r="E192" s="256"/>
      <c r="F192" s="204"/>
      <c r="G192" s="204"/>
      <c r="H192" s="204"/>
      <c r="J192" s="204"/>
      <c r="K192" s="270"/>
      <c r="L192" s="270"/>
      <c r="M192" s="270"/>
    </row>
    <row r="193" spans="1:17" x14ac:dyDescent="0.25">
      <c r="A193" s="1"/>
      <c r="B193" s="1"/>
      <c r="C193" s="256"/>
      <c r="D193" s="256"/>
      <c r="E193" s="256"/>
      <c r="F193" s="204"/>
      <c r="G193" s="204"/>
      <c r="H193" s="204"/>
      <c r="J193" s="204"/>
      <c r="K193" s="270"/>
      <c r="L193" s="270"/>
      <c r="M193" s="270"/>
    </row>
    <row r="194" spans="1:17" x14ac:dyDescent="0.25">
      <c r="A194" s="1" t="s">
        <v>255</v>
      </c>
      <c r="B194" s="1"/>
      <c r="C194" s="256"/>
      <c r="D194" s="256"/>
      <c r="E194" s="256"/>
      <c r="F194" s="204"/>
      <c r="G194" s="204"/>
      <c r="H194" s="204"/>
      <c r="J194" s="204"/>
      <c r="K194" s="270"/>
      <c r="L194" s="270"/>
      <c r="M194" s="270"/>
    </row>
    <row r="195" spans="1:17" x14ac:dyDescent="0.25">
      <c r="A195" s="1"/>
      <c r="B195" s="1"/>
      <c r="C195" s="1"/>
      <c r="D195" s="2"/>
      <c r="E195" s="1"/>
      <c r="F195" s="1"/>
      <c r="G195" s="1"/>
    </row>
    <row r="196" spans="1:17" ht="18" x14ac:dyDescent="0.25">
      <c r="B196" s="4"/>
      <c r="C196" s="4"/>
      <c r="D196" s="4"/>
      <c r="E196" s="285" t="s">
        <v>0</v>
      </c>
      <c r="F196" s="285"/>
      <c r="G196" s="285"/>
      <c r="H196" s="285"/>
      <c r="Q196" s="1"/>
    </row>
    <row r="197" spans="1:17" ht="18" x14ac:dyDescent="0.25">
      <c r="B197" s="5"/>
      <c r="C197" s="6"/>
      <c r="D197" s="6"/>
      <c r="E197" s="285" t="s">
        <v>2</v>
      </c>
      <c r="F197" s="285"/>
      <c r="G197" s="285"/>
      <c r="H197" s="285"/>
      <c r="I197" s="285" t="s">
        <v>265</v>
      </c>
      <c r="J197" s="285"/>
      <c r="K197" s="285"/>
      <c r="L197" s="285"/>
      <c r="M197" s="285"/>
      <c r="N197" s="285"/>
      <c r="O197" s="285"/>
      <c r="P197" s="285"/>
      <c r="Q197" s="4"/>
    </row>
    <row r="198" spans="1:17" x14ac:dyDescent="0.25">
      <c r="B198" s="1"/>
      <c r="C198" s="1"/>
      <c r="D198" s="1"/>
      <c r="E198" s="198"/>
      <c r="F198" s="198"/>
      <c r="G198" s="198"/>
      <c r="H198" s="198"/>
      <c r="I198" s="198"/>
      <c r="J198" s="130"/>
      <c r="K198" s="207"/>
      <c r="L198" s="130"/>
      <c r="M198" s="1"/>
      <c r="N198" s="1"/>
      <c r="O198" s="1"/>
      <c r="P198" s="1"/>
      <c r="Q198" s="6"/>
    </row>
    <row r="199" spans="1:17" x14ac:dyDescent="0.25">
      <c r="B199" s="151"/>
      <c r="C199" s="151"/>
      <c r="D199" s="151"/>
      <c r="E199" s="286" t="s">
        <v>3</v>
      </c>
      <c r="F199" s="286" t="s">
        <v>47</v>
      </c>
      <c r="G199" s="257"/>
      <c r="H199" s="286" t="s">
        <v>5</v>
      </c>
      <c r="I199" s="279" t="s">
        <v>13</v>
      </c>
      <c r="J199" s="152" t="s">
        <v>109</v>
      </c>
      <c r="K199" s="109"/>
      <c r="L199" s="84"/>
      <c r="M199" s="290"/>
      <c r="N199" s="291"/>
      <c r="O199" s="242"/>
      <c r="P199" s="286" t="s">
        <v>7</v>
      </c>
      <c r="Q199" s="274" t="s">
        <v>8</v>
      </c>
    </row>
    <row r="200" spans="1:17" x14ac:dyDescent="0.25">
      <c r="B200" s="277" t="s">
        <v>9</v>
      </c>
      <c r="C200" s="277" t="s">
        <v>10</v>
      </c>
      <c r="D200" s="277" t="s">
        <v>11</v>
      </c>
      <c r="E200" s="287"/>
      <c r="F200" s="287"/>
      <c r="G200" s="258" t="s">
        <v>12</v>
      </c>
      <c r="H200" s="287"/>
      <c r="I200" s="289"/>
      <c r="J200" s="279" t="s">
        <v>236</v>
      </c>
      <c r="K200" s="281" t="s">
        <v>48</v>
      </c>
      <c r="L200" s="283" t="s">
        <v>49</v>
      </c>
      <c r="M200" s="277" t="s">
        <v>17</v>
      </c>
      <c r="N200" s="277" t="s">
        <v>18</v>
      </c>
      <c r="O200" s="267"/>
      <c r="P200" s="287"/>
      <c r="Q200" s="275"/>
    </row>
    <row r="201" spans="1:17" x14ac:dyDescent="0.25">
      <c r="B201" s="278"/>
      <c r="C201" s="278"/>
      <c r="D201" s="278"/>
      <c r="E201" s="288"/>
      <c r="F201" s="288"/>
      <c r="G201" s="259"/>
      <c r="H201" s="288"/>
      <c r="I201" s="280"/>
      <c r="J201" s="280"/>
      <c r="K201" s="282"/>
      <c r="L201" s="284"/>
      <c r="M201" s="278"/>
      <c r="N201" s="278"/>
      <c r="O201" s="263"/>
      <c r="P201" s="288"/>
      <c r="Q201" s="276"/>
    </row>
    <row r="202" spans="1:17" ht="39.950000000000003" customHeight="1" x14ac:dyDescent="0.25">
      <c r="B202" s="14">
        <v>4000</v>
      </c>
      <c r="C202" s="14">
        <v>4500</v>
      </c>
      <c r="D202" s="14">
        <v>451</v>
      </c>
      <c r="E202" s="78" t="s">
        <v>237</v>
      </c>
      <c r="F202" s="78" t="s">
        <v>238</v>
      </c>
      <c r="G202" s="86"/>
      <c r="H202" s="78"/>
      <c r="I202" s="14"/>
      <c r="J202" s="20">
        <v>2500</v>
      </c>
      <c r="K202" s="33"/>
      <c r="L202" s="20">
        <v>2500</v>
      </c>
      <c r="M202" s="20">
        <v>0</v>
      </c>
      <c r="N202" s="20">
        <v>0</v>
      </c>
      <c r="O202" s="20"/>
      <c r="P202" s="20">
        <v>2500</v>
      </c>
      <c r="Q202" s="208"/>
    </row>
    <row r="203" spans="1:17" ht="39.950000000000003" customHeight="1" x14ac:dyDescent="0.25">
      <c r="B203" s="14">
        <v>4000</v>
      </c>
      <c r="C203" s="14">
        <v>4500</v>
      </c>
      <c r="D203" s="14">
        <v>451</v>
      </c>
      <c r="E203" s="60" t="s">
        <v>239</v>
      </c>
      <c r="F203" s="78" t="s">
        <v>238</v>
      </c>
      <c r="G203" s="87"/>
      <c r="H203" s="78"/>
      <c r="I203" s="14"/>
      <c r="J203" s="20">
        <v>2085</v>
      </c>
      <c r="K203" s="33"/>
      <c r="L203" s="20">
        <v>2085</v>
      </c>
      <c r="M203" s="20"/>
      <c r="N203" s="20"/>
      <c r="O203" s="20"/>
      <c r="P203" s="20">
        <v>2085</v>
      </c>
      <c r="Q203" s="208"/>
    </row>
    <row r="204" spans="1:17" ht="39.950000000000003" customHeight="1" x14ac:dyDescent="0.25">
      <c r="B204" s="14">
        <v>4000</v>
      </c>
      <c r="C204" s="14">
        <v>4500</v>
      </c>
      <c r="D204" s="14">
        <v>451</v>
      </c>
      <c r="E204" s="78" t="s">
        <v>106</v>
      </c>
      <c r="F204" s="78" t="s">
        <v>107</v>
      </c>
      <c r="G204" s="87"/>
      <c r="H204" s="78"/>
      <c r="I204" s="14"/>
      <c r="J204" s="20">
        <v>2300</v>
      </c>
      <c r="K204" s="33"/>
      <c r="L204" s="20">
        <v>2300</v>
      </c>
      <c r="M204" s="20"/>
      <c r="N204" s="20"/>
      <c r="O204" s="20"/>
      <c r="P204" s="20">
        <v>2300</v>
      </c>
      <c r="Q204" s="208"/>
    </row>
    <row r="205" spans="1:17" ht="30" customHeight="1" x14ac:dyDescent="0.25">
      <c r="B205" s="37"/>
      <c r="C205" s="37"/>
      <c r="D205" s="37"/>
      <c r="E205" s="191" t="s">
        <v>227</v>
      </c>
      <c r="F205" s="37"/>
      <c r="G205" s="37"/>
      <c r="H205" s="192"/>
      <c r="I205" s="37"/>
      <c r="J205" s="88">
        <f>SUM(J202:J204)</f>
        <v>6885</v>
      </c>
      <c r="K205" s="209"/>
      <c r="L205" s="88">
        <f>SUM(L202:L204)</f>
        <v>6885</v>
      </c>
      <c r="M205" s="88"/>
      <c r="N205" s="88"/>
      <c r="O205" s="88"/>
      <c r="P205" s="88">
        <f>SUM(P202:P204)</f>
        <v>6885</v>
      </c>
      <c r="Q205" s="37"/>
    </row>
    <row r="207" spans="1:17" x14ac:dyDescent="0.25">
      <c r="B207" s="1"/>
      <c r="C207" s="1"/>
      <c r="D207" s="1"/>
      <c r="E207" s="198" t="s">
        <v>228</v>
      </c>
      <c r="F207" s="198"/>
      <c r="G207" s="198"/>
      <c r="H207" s="198"/>
      <c r="I207" s="50"/>
      <c r="J207" s="50"/>
      <c r="K207" s="51" t="s">
        <v>229</v>
      </c>
      <c r="L207" s="199"/>
      <c r="M207" s="1"/>
      <c r="N207" s="1"/>
      <c r="O207" s="1"/>
      <c r="P207" s="1"/>
    </row>
    <row r="208" spans="1:17" x14ac:dyDescent="0.25">
      <c r="B208" s="1"/>
      <c r="C208" s="1"/>
      <c r="D208" s="1"/>
      <c r="E208" s="198"/>
      <c r="F208" s="198"/>
      <c r="G208" s="198"/>
      <c r="H208" s="198"/>
      <c r="I208" s="198"/>
      <c r="J208" s="130"/>
      <c r="K208" s="207"/>
      <c r="L208" s="130"/>
      <c r="M208" s="1"/>
      <c r="N208" s="1"/>
      <c r="O208" s="1"/>
    </row>
    <row r="210" spans="1:17" x14ac:dyDescent="0.25">
      <c r="B210" s="1"/>
      <c r="C210" s="1"/>
      <c r="D210" s="1"/>
      <c r="E210" s="198"/>
      <c r="F210" s="198"/>
      <c r="G210" s="198"/>
      <c r="H210" s="49"/>
      <c r="I210" s="50"/>
      <c r="J210" s="50"/>
      <c r="K210" s="51"/>
      <c r="L210" s="199"/>
      <c r="M210" s="1"/>
      <c r="N210" s="1"/>
      <c r="O210" s="1"/>
      <c r="P210" s="1"/>
      <c r="Q210" s="1"/>
    </row>
    <row r="211" spans="1:17" x14ac:dyDescent="0.25">
      <c r="A211" s="1"/>
      <c r="B211" s="1"/>
      <c r="C211" s="200"/>
      <c r="D211" s="200"/>
      <c r="E211" s="198"/>
      <c r="F211" s="200"/>
      <c r="G211" s="50" t="s">
        <v>230</v>
      </c>
      <c r="H211" s="201"/>
    </row>
    <row r="212" spans="1:17" ht="15.75" x14ac:dyDescent="0.25">
      <c r="A212" s="1"/>
      <c r="B212" s="1"/>
      <c r="C212" s="271" t="s">
        <v>231</v>
      </c>
      <c r="D212" s="271"/>
      <c r="E212" s="271"/>
      <c r="F212" s="202"/>
      <c r="G212" s="202"/>
      <c r="H212" s="203"/>
      <c r="K212" s="271" t="s">
        <v>232</v>
      </c>
      <c r="L212" s="271"/>
      <c r="M212" s="271"/>
    </row>
    <row r="213" spans="1:17" x14ac:dyDescent="0.25">
      <c r="A213" s="1"/>
      <c r="B213" s="1"/>
      <c r="C213" s="272" t="s">
        <v>233</v>
      </c>
      <c r="D213" s="272"/>
      <c r="E213" s="272"/>
      <c r="F213" s="204"/>
      <c r="G213" s="204"/>
      <c r="H213" s="204"/>
      <c r="J213" s="204"/>
      <c r="K213" s="273" t="s">
        <v>234</v>
      </c>
      <c r="L213" s="273"/>
      <c r="M213" s="273"/>
    </row>
    <row r="214" spans="1:17" x14ac:dyDescent="0.25">
      <c r="N214" s="1"/>
      <c r="O214" s="1"/>
    </row>
    <row r="216" spans="1:17" x14ac:dyDescent="0.25">
      <c r="N216" s="210"/>
      <c r="O216" s="210"/>
    </row>
    <row r="217" spans="1:17" x14ac:dyDescent="0.25">
      <c r="N217" s="210"/>
      <c r="O217" s="210"/>
      <c r="P217" s="211"/>
    </row>
    <row r="218" spans="1:17" x14ac:dyDescent="0.25">
      <c r="P218" s="211"/>
    </row>
    <row r="220" spans="1:17" x14ac:dyDescent="0.25">
      <c r="N220" s="210"/>
      <c r="O220" s="210"/>
    </row>
    <row r="229" spans="5:8" x14ac:dyDescent="0.25">
      <c r="E229" s="1"/>
      <c r="F229" s="1"/>
      <c r="G229" s="1"/>
      <c r="H229" s="1"/>
    </row>
    <row r="239" spans="5:8" x14ac:dyDescent="0.25">
      <c r="E239" s="1"/>
      <c r="F239" s="1"/>
      <c r="G239" s="1"/>
      <c r="H239" s="212"/>
    </row>
    <row r="240" spans="5:8" x14ac:dyDescent="0.25">
      <c r="E240" s="1"/>
      <c r="F240" s="1"/>
      <c r="G240" s="1"/>
      <c r="H240" s="212"/>
    </row>
    <row r="241" spans="5:8" x14ac:dyDescent="0.25">
      <c r="E241" s="1"/>
      <c r="F241" s="1"/>
      <c r="G241" s="1"/>
      <c r="H241" s="212"/>
    </row>
    <row r="242" spans="5:8" x14ac:dyDescent="0.25">
      <c r="E242" s="1"/>
      <c r="F242" s="1"/>
      <c r="G242" s="1"/>
      <c r="H242" s="212"/>
    </row>
    <row r="243" spans="5:8" x14ac:dyDescent="0.25">
      <c r="E243" s="145"/>
      <c r="F243" s="1"/>
      <c r="G243" s="1"/>
      <c r="H243" s="212"/>
    </row>
    <row r="244" spans="5:8" x14ac:dyDescent="0.25">
      <c r="E244" s="1"/>
      <c r="F244" s="1"/>
      <c r="G244" s="1"/>
      <c r="H244" s="212"/>
    </row>
    <row r="245" spans="5:8" x14ac:dyDescent="0.25">
      <c r="E245" s="1"/>
      <c r="F245" s="1"/>
      <c r="G245" s="1"/>
      <c r="H245" s="212"/>
    </row>
    <row r="246" spans="5:8" x14ac:dyDescent="0.25">
      <c r="E246" s="145"/>
      <c r="F246" s="1"/>
      <c r="G246" s="1"/>
      <c r="H246" s="212"/>
    </row>
    <row r="247" spans="5:8" x14ac:dyDescent="0.25">
      <c r="E247" s="1"/>
      <c r="F247" s="1"/>
      <c r="G247" s="1"/>
      <c r="H247" s="212"/>
    </row>
    <row r="248" spans="5:8" x14ac:dyDescent="0.25">
      <c r="E248" s="145"/>
      <c r="F248" s="1"/>
      <c r="G248" s="1"/>
      <c r="H248" s="212"/>
    </row>
  </sheetData>
  <mergeCells count="164">
    <mergeCell ref="C212:E212"/>
    <mergeCell ref="K212:M212"/>
    <mergeCell ref="C213:E213"/>
    <mergeCell ref="K213:M213"/>
    <mergeCell ref="Q199:Q201"/>
    <mergeCell ref="B200:B201"/>
    <mergeCell ref="C200:C201"/>
    <mergeCell ref="D200:D201"/>
    <mergeCell ref="J200:J201"/>
    <mergeCell ref="K200:K201"/>
    <mergeCell ref="L200:L201"/>
    <mergeCell ref="M200:M201"/>
    <mergeCell ref="N200:N201"/>
    <mergeCell ref="E196:H196"/>
    <mergeCell ref="E197:H197"/>
    <mergeCell ref="I197:P197"/>
    <mergeCell ref="E199:E201"/>
    <mergeCell ref="F199:F201"/>
    <mergeCell ref="H199:H201"/>
    <mergeCell ref="I199:I201"/>
    <mergeCell ref="M199:N199"/>
    <mergeCell ref="P199:P201"/>
    <mergeCell ref="C185:E185"/>
    <mergeCell ref="K185:M185"/>
    <mergeCell ref="C189:E189"/>
    <mergeCell ref="K189:M189"/>
    <mergeCell ref="C190:E190"/>
    <mergeCell ref="K190:M190"/>
    <mergeCell ref="Q167:Q169"/>
    <mergeCell ref="B168:B169"/>
    <mergeCell ref="C168:C169"/>
    <mergeCell ref="D168:D169"/>
    <mergeCell ref="J168:J169"/>
    <mergeCell ref="K168:K169"/>
    <mergeCell ref="L168:L169"/>
    <mergeCell ref="M168:M169"/>
    <mergeCell ref="N168:N169"/>
    <mergeCell ref="E165:H165"/>
    <mergeCell ref="I165:P165"/>
    <mergeCell ref="E166:H166"/>
    <mergeCell ref="I166:P166"/>
    <mergeCell ref="E167:E169"/>
    <mergeCell ref="F167:F169"/>
    <mergeCell ref="H167:H169"/>
    <mergeCell ref="I167:I169"/>
    <mergeCell ref="M167:N167"/>
    <mergeCell ref="P167:P169"/>
    <mergeCell ref="Q137:Q139"/>
    <mergeCell ref="B138:B139"/>
    <mergeCell ref="C138:C139"/>
    <mergeCell ref="D138:D139"/>
    <mergeCell ref="J138:J139"/>
    <mergeCell ref="K138:K139"/>
    <mergeCell ref="L138:L139"/>
    <mergeCell ref="M138:M139"/>
    <mergeCell ref="N138:N139"/>
    <mergeCell ref="E135:H135"/>
    <mergeCell ref="I135:P135"/>
    <mergeCell ref="E136:H136"/>
    <mergeCell ref="I136:P136"/>
    <mergeCell ref="E137:E139"/>
    <mergeCell ref="F137:F139"/>
    <mergeCell ref="H137:H139"/>
    <mergeCell ref="I137:I139"/>
    <mergeCell ref="M137:N137"/>
    <mergeCell ref="P137:P139"/>
    <mergeCell ref="I106:I108"/>
    <mergeCell ref="M106:N106"/>
    <mergeCell ref="P106:P108"/>
    <mergeCell ref="Q106:Q108"/>
    <mergeCell ref="J107:J108"/>
    <mergeCell ref="K107:K108"/>
    <mergeCell ref="L107:L108"/>
    <mergeCell ref="M107:M108"/>
    <mergeCell ref="N107:N108"/>
    <mergeCell ref="B106:B108"/>
    <mergeCell ref="C106:C108"/>
    <mergeCell ref="D106:D108"/>
    <mergeCell ref="E106:E108"/>
    <mergeCell ref="F106:F108"/>
    <mergeCell ref="H106:H108"/>
    <mergeCell ref="E102:H102"/>
    <mergeCell ref="I102:P102"/>
    <mergeCell ref="E103:H103"/>
    <mergeCell ref="E104:H104"/>
    <mergeCell ref="I104:P104"/>
    <mergeCell ref="E105:H105"/>
    <mergeCell ref="H78:H80"/>
    <mergeCell ref="I78:I80"/>
    <mergeCell ref="M78:N78"/>
    <mergeCell ref="P78:P80"/>
    <mergeCell ref="Q78:Q80"/>
    <mergeCell ref="J79:J80"/>
    <mergeCell ref="K79:K80"/>
    <mergeCell ref="L79:L80"/>
    <mergeCell ref="M79:M80"/>
    <mergeCell ref="N79:N80"/>
    <mergeCell ref="E74:H74"/>
    <mergeCell ref="E75:H75"/>
    <mergeCell ref="E76:H76"/>
    <mergeCell ref="I76:P76"/>
    <mergeCell ref="E77:H77"/>
    <mergeCell ref="B78:B80"/>
    <mergeCell ref="C78:C80"/>
    <mergeCell ref="D78:D80"/>
    <mergeCell ref="E78:E80"/>
    <mergeCell ref="F78:F80"/>
    <mergeCell ref="I50:I52"/>
    <mergeCell ref="M50:N50"/>
    <mergeCell ref="P50:P52"/>
    <mergeCell ref="Q50:Q52"/>
    <mergeCell ref="J51:J52"/>
    <mergeCell ref="K51:K52"/>
    <mergeCell ref="L51:L52"/>
    <mergeCell ref="M51:M52"/>
    <mergeCell ref="N51:N52"/>
    <mergeCell ref="E49:H49"/>
    <mergeCell ref="B50:B52"/>
    <mergeCell ref="C50:C52"/>
    <mergeCell ref="D50:D52"/>
    <mergeCell ref="E50:E52"/>
    <mergeCell ref="F50:F52"/>
    <mergeCell ref="H50:H52"/>
    <mergeCell ref="N30:N31"/>
    <mergeCell ref="P30:P31"/>
    <mergeCell ref="Q30:Q31"/>
    <mergeCell ref="E47:H47"/>
    <mergeCell ref="E48:H48"/>
    <mergeCell ref="I48:P48"/>
    <mergeCell ref="H30:H31"/>
    <mergeCell ref="I30:I31"/>
    <mergeCell ref="J30:J31"/>
    <mergeCell ref="K30:K31"/>
    <mergeCell ref="L30:L31"/>
    <mergeCell ref="M30:M31"/>
    <mergeCell ref="E27:H27"/>
    <mergeCell ref="E28:H28"/>
    <mergeCell ref="I28:P28"/>
    <mergeCell ref="E29:H29"/>
    <mergeCell ref="B30:B31"/>
    <mergeCell ref="C30:C31"/>
    <mergeCell ref="D30:D31"/>
    <mergeCell ref="E30:E31"/>
    <mergeCell ref="F30:F31"/>
    <mergeCell ref="G30:G31"/>
    <mergeCell ref="Q6:Q8"/>
    <mergeCell ref="B7:B8"/>
    <mergeCell ref="C7:C8"/>
    <mergeCell ref="D7:D8"/>
    <mergeCell ref="I7:I8"/>
    <mergeCell ref="J7:J8"/>
    <mergeCell ref="K7:K8"/>
    <mergeCell ref="L7:L8"/>
    <mergeCell ref="M7:M8"/>
    <mergeCell ref="N7:N8"/>
    <mergeCell ref="E4:H4"/>
    <mergeCell ref="I4:P4"/>
    <mergeCell ref="E5:H5"/>
    <mergeCell ref="I5:P5"/>
    <mergeCell ref="E6:E8"/>
    <mergeCell ref="F6:F8"/>
    <mergeCell ref="H6:H8"/>
    <mergeCell ref="M6:N6"/>
    <mergeCell ref="P6:P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8"/>
  <sheetViews>
    <sheetView topLeftCell="B1" workbookViewId="0">
      <selection activeCell="G10" sqref="G10"/>
    </sheetView>
  </sheetViews>
  <sheetFormatPr baseColWidth="10" defaultRowHeight="15" x14ac:dyDescent="0.25"/>
  <cols>
    <col min="1" max="1" width="4.7109375" customWidth="1"/>
    <col min="2" max="2" width="9.5703125" customWidth="1"/>
    <col min="3" max="3" width="9.85546875" customWidth="1"/>
    <col min="4" max="4" width="7.7109375" customWidth="1"/>
    <col min="5" max="5" width="37.85546875" customWidth="1"/>
    <col min="6" max="6" width="19.140625" customWidth="1"/>
    <col min="7" max="7" width="16.7109375" customWidth="1"/>
    <col min="8" max="8" width="22.7109375" customWidth="1"/>
    <col min="9" max="9" width="10.7109375" customWidth="1"/>
    <col min="10" max="10" width="12.7109375" bestFit="1" customWidth="1"/>
    <col min="12" max="12" width="14.7109375" customWidth="1"/>
    <col min="13" max="14" width="11.5703125" bestFit="1" customWidth="1"/>
    <col min="15" max="15" width="10.85546875" customWidth="1"/>
    <col min="16" max="16" width="16.85546875" customWidth="1"/>
    <col min="17" max="17" width="35.7109375" customWidth="1"/>
  </cols>
  <sheetData>
    <row r="1" spans="2:17" x14ac:dyDescent="0.25">
      <c r="B1" s="1"/>
      <c r="C1" s="1"/>
      <c r="D1" s="1"/>
      <c r="E1" s="1"/>
      <c r="F1" s="2"/>
      <c r="G1" s="2"/>
      <c r="H1" s="1"/>
      <c r="I1" s="1"/>
      <c r="J1" s="1"/>
      <c r="K1" s="3"/>
      <c r="L1" s="1"/>
      <c r="M1" s="1"/>
      <c r="N1" s="1"/>
      <c r="O1" s="1"/>
      <c r="P1" s="1"/>
      <c r="Q1" s="1"/>
    </row>
    <row r="2" spans="2:17" x14ac:dyDescent="0.25">
      <c r="B2" s="1"/>
      <c r="C2" s="1"/>
      <c r="D2" s="1"/>
      <c r="E2" s="1"/>
      <c r="F2" s="2"/>
      <c r="G2" s="2"/>
      <c r="H2" s="1"/>
      <c r="I2" s="1"/>
      <c r="J2" s="1"/>
      <c r="K2" s="3"/>
      <c r="L2" s="1"/>
      <c r="M2" s="1"/>
      <c r="N2" s="1"/>
      <c r="O2" s="1"/>
      <c r="P2" s="1"/>
      <c r="Q2" s="1"/>
    </row>
    <row r="3" spans="2:17" x14ac:dyDescent="0.25">
      <c r="B3" s="1"/>
      <c r="C3" s="1"/>
      <c r="D3" s="1"/>
      <c r="E3" s="1"/>
      <c r="F3" s="2"/>
      <c r="G3" s="2"/>
      <c r="H3" s="1"/>
      <c r="I3" s="1"/>
      <c r="J3" s="1"/>
      <c r="K3" s="3"/>
      <c r="L3" s="1"/>
      <c r="M3" s="1"/>
      <c r="N3" s="1"/>
      <c r="O3" s="1"/>
      <c r="P3" s="1"/>
      <c r="Q3" s="1"/>
    </row>
    <row r="4" spans="2:17" ht="18" x14ac:dyDescent="0.25">
      <c r="B4" s="4"/>
      <c r="C4" s="4"/>
      <c r="D4" s="4"/>
      <c r="E4" s="285" t="s">
        <v>0</v>
      </c>
      <c r="F4" s="285"/>
      <c r="G4" s="285"/>
      <c r="H4" s="285"/>
      <c r="I4" s="285" t="s">
        <v>267</v>
      </c>
      <c r="J4" s="285"/>
      <c r="K4" s="285"/>
      <c r="L4" s="285"/>
      <c r="M4" s="285"/>
      <c r="N4" s="285"/>
      <c r="O4" s="285"/>
      <c r="P4" s="285"/>
      <c r="Q4" s="4"/>
    </row>
    <row r="5" spans="2:17" ht="18" x14ac:dyDescent="0.25">
      <c r="B5" s="5"/>
      <c r="C5" s="6"/>
      <c r="D5" s="6"/>
      <c r="E5" s="285" t="s">
        <v>2</v>
      </c>
      <c r="F5" s="285"/>
      <c r="G5" s="285"/>
      <c r="H5" s="285"/>
      <c r="I5" s="272"/>
      <c r="J5" s="272"/>
      <c r="K5" s="272"/>
      <c r="L5" s="272"/>
      <c r="M5" s="272"/>
      <c r="N5" s="272"/>
      <c r="O5" s="272"/>
      <c r="P5" s="272"/>
      <c r="Q5" s="6"/>
    </row>
    <row r="6" spans="2:17" x14ac:dyDescent="0.25">
      <c r="B6" s="7"/>
      <c r="C6" s="7"/>
      <c r="D6" s="7"/>
      <c r="E6" s="305" t="s">
        <v>3</v>
      </c>
      <c r="F6" s="286" t="s">
        <v>4</v>
      </c>
      <c r="G6" s="257"/>
      <c r="H6" s="286" t="s">
        <v>5</v>
      </c>
      <c r="I6" s="9"/>
      <c r="J6" s="10" t="s">
        <v>6</v>
      </c>
      <c r="K6" s="11"/>
      <c r="L6" s="10"/>
      <c r="M6" s="308"/>
      <c r="N6" s="309"/>
      <c r="O6" s="241"/>
      <c r="P6" s="286" t="s">
        <v>7</v>
      </c>
      <c r="Q6" s="274" t="s">
        <v>8</v>
      </c>
    </row>
    <row r="7" spans="2:17" ht="22.5" x14ac:dyDescent="0.25">
      <c r="B7" s="277" t="s">
        <v>9</v>
      </c>
      <c r="C7" s="277" t="s">
        <v>10</v>
      </c>
      <c r="D7" s="277" t="s">
        <v>11</v>
      </c>
      <c r="E7" s="306"/>
      <c r="F7" s="287"/>
      <c r="G7" s="258" t="s">
        <v>12</v>
      </c>
      <c r="H7" s="287"/>
      <c r="I7" s="279" t="s">
        <v>13</v>
      </c>
      <c r="J7" s="277" t="s">
        <v>14</v>
      </c>
      <c r="K7" s="303" t="s">
        <v>15</v>
      </c>
      <c r="L7" s="277" t="s">
        <v>16</v>
      </c>
      <c r="M7" s="277" t="s">
        <v>17</v>
      </c>
      <c r="N7" s="277" t="s">
        <v>18</v>
      </c>
      <c r="O7" s="267" t="s">
        <v>250</v>
      </c>
      <c r="P7" s="287"/>
      <c r="Q7" s="275"/>
    </row>
    <row r="8" spans="2:17" ht="18" customHeight="1" x14ac:dyDescent="0.25">
      <c r="B8" s="278"/>
      <c r="C8" s="278"/>
      <c r="D8" s="278"/>
      <c r="E8" s="307"/>
      <c r="F8" s="288"/>
      <c r="G8" s="259"/>
      <c r="H8" s="288"/>
      <c r="I8" s="280"/>
      <c r="J8" s="278"/>
      <c r="K8" s="304"/>
      <c r="L8" s="278"/>
      <c r="M8" s="278"/>
      <c r="N8" s="278"/>
      <c r="O8" s="263"/>
      <c r="P8" s="288"/>
      <c r="Q8" s="276"/>
    </row>
    <row r="9" spans="2:17" ht="30" customHeight="1" x14ac:dyDescent="0.3">
      <c r="B9" s="14">
        <v>1000</v>
      </c>
      <c r="C9" s="14">
        <v>1100</v>
      </c>
      <c r="D9" s="14">
        <v>113</v>
      </c>
      <c r="E9" s="15" t="s">
        <v>19</v>
      </c>
      <c r="F9" s="16" t="s">
        <v>20</v>
      </c>
      <c r="G9" s="17"/>
      <c r="H9" s="17"/>
      <c r="I9" s="14">
        <v>15</v>
      </c>
      <c r="J9" s="18">
        <v>18911</v>
      </c>
      <c r="K9" s="19">
        <v>0</v>
      </c>
      <c r="L9" s="18">
        <f>J9+K9</f>
        <v>18911</v>
      </c>
      <c r="M9" s="18">
        <v>3449.58</v>
      </c>
      <c r="N9" s="20">
        <v>3449.58</v>
      </c>
      <c r="O9" s="20"/>
      <c r="P9" s="20">
        <f>L9-N9</f>
        <v>15461.42</v>
      </c>
      <c r="Q9" s="21"/>
    </row>
    <row r="10" spans="2:17" ht="30" customHeight="1" x14ac:dyDescent="0.25">
      <c r="B10" s="14">
        <v>1000</v>
      </c>
      <c r="C10" s="14">
        <v>1100</v>
      </c>
      <c r="D10" s="14">
        <v>113</v>
      </c>
      <c r="E10" s="22" t="s">
        <v>21</v>
      </c>
      <c r="F10" s="23" t="s">
        <v>22</v>
      </c>
      <c r="G10" s="24"/>
      <c r="H10" s="24"/>
      <c r="I10" s="14">
        <v>15</v>
      </c>
      <c r="J10" s="18">
        <v>5503</v>
      </c>
      <c r="K10" s="19">
        <v>0</v>
      </c>
      <c r="L10" s="18">
        <f t="shared" ref="L10:L12" si="0">J10+K10</f>
        <v>5503</v>
      </c>
      <c r="M10" s="18">
        <v>503.11</v>
      </c>
      <c r="N10" s="20">
        <v>503.11</v>
      </c>
      <c r="O10" s="20"/>
      <c r="P10" s="20">
        <f>L10-N10</f>
        <v>4999.8900000000003</v>
      </c>
      <c r="Q10" s="16"/>
    </row>
    <row r="11" spans="2:17" ht="30" customHeight="1" x14ac:dyDescent="0.25">
      <c r="B11" s="14">
        <v>1000</v>
      </c>
      <c r="C11" s="14">
        <v>1100</v>
      </c>
      <c r="D11" s="14">
        <v>113</v>
      </c>
      <c r="E11" s="15" t="s">
        <v>23</v>
      </c>
      <c r="F11" s="16" t="s">
        <v>24</v>
      </c>
      <c r="G11" s="24"/>
      <c r="H11" s="24"/>
      <c r="I11" s="14">
        <v>15</v>
      </c>
      <c r="J11" s="18">
        <v>2600</v>
      </c>
      <c r="K11" s="19">
        <v>6.1</v>
      </c>
      <c r="L11" s="18">
        <f t="shared" si="0"/>
        <v>2606.1</v>
      </c>
      <c r="M11" s="18">
        <v>0</v>
      </c>
      <c r="N11" s="20">
        <v>0</v>
      </c>
      <c r="O11" s="20"/>
      <c r="P11" s="20">
        <f>L11-N11</f>
        <v>2606.1</v>
      </c>
      <c r="Q11" s="16"/>
    </row>
    <row r="12" spans="2:17" ht="30" customHeight="1" x14ac:dyDescent="0.25">
      <c r="B12" s="14">
        <v>1000</v>
      </c>
      <c r="C12" s="14">
        <v>1100</v>
      </c>
      <c r="D12" s="14">
        <v>113</v>
      </c>
      <c r="E12" s="15" t="s">
        <v>25</v>
      </c>
      <c r="F12" s="16" t="s">
        <v>26</v>
      </c>
      <c r="G12" s="17"/>
      <c r="H12" s="17"/>
      <c r="I12" s="14">
        <v>15</v>
      </c>
      <c r="J12" s="18">
        <v>2600</v>
      </c>
      <c r="K12" s="19">
        <v>6.1</v>
      </c>
      <c r="L12" s="18">
        <f t="shared" si="0"/>
        <v>2606.1</v>
      </c>
      <c r="M12" s="18">
        <v>0</v>
      </c>
      <c r="N12" s="20">
        <v>0</v>
      </c>
      <c r="O12" s="20"/>
      <c r="P12" s="20">
        <f>L12-N12</f>
        <v>2606.1</v>
      </c>
      <c r="Q12" s="16"/>
    </row>
    <row r="13" spans="2:17" ht="30" customHeight="1" x14ac:dyDescent="0.25">
      <c r="B13" s="25"/>
      <c r="C13" s="25"/>
      <c r="D13" s="25"/>
      <c r="E13" s="26" t="s">
        <v>27</v>
      </c>
      <c r="F13" s="27"/>
      <c r="G13" s="27"/>
      <c r="H13" s="28"/>
      <c r="I13" s="29"/>
      <c r="J13" s="30">
        <f t="shared" ref="J13:N13" si="1">SUM(J9:J12)</f>
        <v>29614</v>
      </c>
      <c r="K13" s="30">
        <f t="shared" si="1"/>
        <v>12.2</v>
      </c>
      <c r="L13" s="30">
        <f>SUM(L9:L12)</f>
        <v>29626.199999999997</v>
      </c>
      <c r="M13" s="30">
        <f t="shared" si="1"/>
        <v>3952.69</v>
      </c>
      <c r="N13" s="30">
        <f t="shared" si="1"/>
        <v>3952.69</v>
      </c>
      <c r="O13" s="30"/>
      <c r="P13" s="30">
        <f>SUM(P9:P12)</f>
        <v>25673.51</v>
      </c>
      <c r="Q13" s="31"/>
    </row>
    <row r="14" spans="2:17" ht="30" customHeight="1" x14ac:dyDescent="0.25">
      <c r="B14" s="14">
        <v>1000</v>
      </c>
      <c r="C14" s="14">
        <v>1100</v>
      </c>
      <c r="D14" s="14">
        <v>113</v>
      </c>
      <c r="E14" s="32" t="s">
        <v>258</v>
      </c>
      <c r="F14" s="23" t="s">
        <v>29</v>
      </c>
      <c r="G14" s="17"/>
      <c r="H14" s="17"/>
      <c r="I14" s="14">
        <v>15</v>
      </c>
      <c r="J14" s="20">
        <v>5224</v>
      </c>
      <c r="K14" s="33">
        <v>0</v>
      </c>
      <c r="L14" s="18">
        <v>5224</v>
      </c>
      <c r="M14" s="20">
        <v>458.22</v>
      </c>
      <c r="N14" s="34">
        <v>458.22</v>
      </c>
      <c r="O14" s="34"/>
      <c r="P14" s="20">
        <f>L14-N14-O14</f>
        <v>4765.78</v>
      </c>
      <c r="Q14" s="35"/>
    </row>
    <row r="15" spans="2:17" ht="30" customHeight="1" x14ac:dyDescent="0.25">
      <c r="B15" s="25"/>
      <c r="C15" s="25"/>
      <c r="D15" s="25"/>
      <c r="E15" s="26" t="s">
        <v>30</v>
      </c>
      <c r="F15" s="36"/>
      <c r="G15" s="36"/>
      <c r="H15" s="37"/>
      <c r="I15" s="29"/>
      <c r="J15" s="30">
        <f>SUM(J14)</f>
        <v>5224</v>
      </c>
      <c r="K15" s="30">
        <v>0</v>
      </c>
      <c r="L15" s="30">
        <f>SUM(L14)</f>
        <v>5224</v>
      </c>
      <c r="M15" s="30">
        <f>SUM(M14)</f>
        <v>458.22</v>
      </c>
      <c r="N15" s="30">
        <f>SUM(N14)</f>
        <v>458.22</v>
      </c>
      <c r="O15" s="30"/>
      <c r="P15" s="30">
        <f>SUM(P14)</f>
        <v>4765.78</v>
      </c>
      <c r="Q15" s="38"/>
    </row>
    <row r="16" spans="2:17" ht="30" customHeight="1" x14ac:dyDescent="0.25">
      <c r="B16" s="14">
        <v>1000</v>
      </c>
      <c r="C16" s="14">
        <v>1100</v>
      </c>
      <c r="D16" s="14">
        <v>113</v>
      </c>
      <c r="E16" s="32" t="s">
        <v>31</v>
      </c>
      <c r="F16" s="39" t="s">
        <v>32</v>
      </c>
      <c r="G16" s="17"/>
      <c r="H16" s="17"/>
      <c r="I16" s="14">
        <v>15</v>
      </c>
      <c r="J16" s="20">
        <v>7997.5</v>
      </c>
      <c r="K16" s="33">
        <v>0</v>
      </c>
      <c r="L16" s="18">
        <f>J16+K16</f>
        <v>7997.5</v>
      </c>
      <c r="M16" s="20">
        <v>997.35</v>
      </c>
      <c r="N16" s="34">
        <v>997.35</v>
      </c>
      <c r="O16" s="34"/>
      <c r="P16" s="20">
        <f>L16-N16</f>
        <v>7000.15</v>
      </c>
      <c r="Q16" s="40"/>
    </row>
    <row r="17" spans="2:17" ht="30" customHeight="1" x14ac:dyDescent="0.25">
      <c r="B17" s="25"/>
      <c r="C17" s="25"/>
      <c r="D17" s="25"/>
      <c r="E17" s="26" t="s">
        <v>33</v>
      </c>
      <c r="F17" s="36"/>
      <c r="G17" s="36"/>
      <c r="H17" s="37"/>
      <c r="I17" s="29"/>
      <c r="J17" s="30">
        <f>SUM(J16)</f>
        <v>7997.5</v>
      </c>
      <c r="K17" s="30">
        <f>SUM(K14:K16)</f>
        <v>0</v>
      </c>
      <c r="L17" s="30">
        <f>SUM(L16)</f>
        <v>7997.5</v>
      </c>
      <c r="M17" s="30">
        <f>SUM(M16)</f>
        <v>997.35</v>
      </c>
      <c r="N17" s="30">
        <f>SUM(N16)</f>
        <v>997.35</v>
      </c>
      <c r="O17" s="30"/>
      <c r="P17" s="30">
        <f>SUM(P16)</f>
        <v>7000.15</v>
      </c>
      <c r="Q17" s="38"/>
    </row>
    <row r="18" spans="2:17" ht="30" customHeight="1" x14ac:dyDescent="0.25">
      <c r="B18" s="14">
        <v>1000</v>
      </c>
      <c r="C18" s="14">
        <v>1100</v>
      </c>
      <c r="D18" s="14">
        <v>113</v>
      </c>
      <c r="E18" s="32" t="s">
        <v>34</v>
      </c>
      <c r="F18" s="39" t="s">
        <v>35</v>
      </c>
      <c r="G18" s="24"/>
      <c r="H18" s="24"/>
      <c r="I18" s="14">
        <v>15</v>
      </c>
      <c r="J18" s="20">
        <v>5866</v>
      </c>
      <c r="K18" s="33">
        <v>0</v>
      </c>
      <c r="L18" s="18">
        <f>J18+K18</f>
        <v>5866</v>
      </c>
      <c r="M18" s="20">
        <v>567.27</v>
      </c>
      <c r="N18" s="20">
        <v>567.27</v>
      </c>
      <c r="O18" s="20"/>
      <c r="P18" s="20">
        <f>L18-N18</f>
        <v>5298.73</v>
      </c>
      <c r="Q18" s="41"/>
    </row>
    <row r="19" spans="2:17" ht="30" customHeight="1" x14ac:dyDescent="0.3">
      <c r="B19" s="14">
        <v>1000</v>
      </c>
      <c r="C19" s="14">
        <v>1100</v>
      </c>
      <c r="D19" s="14">
        <v>113</v>
      </c>
      <c r="E19" s="42" t="s">
        <v>36</v>
      </c>
      <c r="F19" s="23" t="s">
        <v>37</v>
      </c>
      <c r="G19" s="43"/>
      <c r="H19" s="44"/>
      <c r="I19" s="14">
        <v>15</v>
      </c>
      <c r="J19" s="20">
        <v>4659</v>
      </c>
      <c r="K19" s="33">
        <v>0</v>
      </c>
      <c r="L19" s="18">
        <f>J19+K19</f>
        <v>4659</v>
      </c>
      <c r="M19" s="20">
        <v>371.93</v>
      </c>
      <c r="N19" s="20">
        <v>371.93</v>
      </c>
      <c r="O19" s="20"/>
      <c r="P19" s="20">
        <f>L19-N19</f>
        <v>4287.07</v>
      </c>
      <c r="Q19" s="45"/>
    </row>
    <row r="20" spans="2:17" ht="30" customHeight="1" x14ac:dyDescent="0.25">
      <c r="B20" s="25"/>
      <c r="C20" s="25"/>
      <c r="D20" s="25"/>
      <c r="E20" s="26" t="s">
        <v>38</v>
      </c>
      <c r="F20" s="36"/>
      <c r="G20" s="36"/>
      <c r="H20" s="37"/>
      <c r="I20" s="25"/>
      <c r="J20" s="30">
        <f>SUM(J18:J19)</f>
        <v>10525</v>
      </c>
      <c r="K20" s="30">
        <v>0</v>
      </c>
      <c r="L20" s="30">
        <f>SUM(L18:L19)</f>
        <v>10525</v>
      </c>
      <c r="M20" s="30">
        <f>SUM(M18:M19)</f>
        <v>939.2</v>
      </c>
      <c r="N20" s="30">
        <f>SUM(N18:N19)</f>
        <v>939.2</v>
      </c>
      <c r="O20" s="30"/>
      <c r="P20" s="30">
        <f>SUM(P18:P19)</f>
        <v>9585.7999999999993</v>
      </c>
      <c r="Q20" s="38"/>
    </row>
    <row r="21" spans="2:17" ht="30" customHeight="1" x14ac:dyDescent="0.25">
      <c r="B21" s="14">
        <v>1000</v>
      </c>
      <c r="C21" s="14">
        <v>1100</v>
      </c>
      <c r="D21" s="14">
        <v>113</v>
      </c>
      <c r="E21" s="32" t="s">
        <v>39</v>
      </c>
      <c r="F21" s="23" t="s">
        <v>40</v>
      </c>
      <c r="G21" s="17"/>
      <c r="H21" s="17"/>
      <c r="I21" s="14">
        <v>15</v>
      </c>
      <c r="J21" s="20">
        <v>5224</v>
      </c>
      <c r="K21" s="33">
        <v>0</v>
      </c>
      <c r="L21" s="18">
        <v>5224</v>
      </c>
      <c r="M21" s="20">
        <v>458.22</v>
      </c>
      <c r="N21" s="34">
        <v>458.22</v>
      </c>
      <c r="O21" s="34"/>
      <c r="P21" s="20">
        <f>L21-N21</f>
        <v>4765.78</v>
      </c>
      <c r="Q21" s="41"/>
    </row>
    <row r="22" spans="2:17" ht="30" customHeight="1" x14ac:dyDescent="0.25">
      <c r="B22" s="26"/>
      <c r="C22" s="26"/>
      <c r="D22" s="26"/>
      <c r="E22" s="26" t="s">
        <v>41</v>
      </c>
      <c r="F22" s="27"/>
      <c r="G22" s="27"/>
      <c r="H22" s="28"/>
      <c r="I22" s="29"/>
      <c r="J22" s="30">
        <f>SUM(J21)</f>
        <v>5224</v>
      </c>
      <c r="K22" s="30">
        <v>0</v>
      </c>
      <c r="L22" s="30">
        <f>SUM(L21)</f>
        <v>5224</v>
      </c>
      <c r="M22" s="30">
        <f>SUM(M21)</f>
        <v>458.22</v>
      </c>
      <c r="N22" s="30">
        <f>SUM(N21)</f>
        <v>458.22</v>
      </c>
      <c r="O22" s="30"/>
      <c r="P22" s="30">
        <f>SUM(P21)</f>
        <v>4765.78</v>
      </c>
      <c r="Q22" s="31"/>
    </row>
    <row r="23" spans="2:17" ht="30" customHeight="1" x14ac:dyDescent="0.25">
      <c r="B23" s="14">
        <v>1000</v>
      </c>
      <c r="C23" s="14">
        <v>1100</v>
      </c>
      <c r="D23" s="14">
        <v>113</v>
      </c>
      <c r="E23" s="15"/>
      <c r="F23" s="16" t="s">
        <v>43</v>
      </c>
      <c r="G23" s="17"/>
      <c r="H23" s="17"/>
      <c r="I23" s="14"/>
      <c r="J23" s="18"/>
      <c r="K23" s="19"/>
      <c r="L23" s="18"/>
      <c r="M23" s="18">
        <v>0</v>
      </c>
      <c r="N23" s="20">
        <v>0</v>
      </c>
      <c r="O23" s="20"/>
      <c r="P23" s="20">
        <f>L23-N23</f>
        <v>0</v>
      </c>
      <c r="Q23" s="41"/>
    </row>
    <row r="24" spans="2:17" ht="30" customHeight="1" x14ac:dyDescent="0.25">
      <c r="B24" s="14">
        <v>1000</v>
      </c>
      <c r="C24" s="14">
        <v>1100</v>
      </c>
      <c r="D24" s="14">
        <v>113</v>
      </c>
      <c r="E24" s="15" t="s">
        <v>44</v>
      </c>
      <c r="F24" s="16" t="s">
        <v>45</v>
      </c>
      <c r="G24" s="24"/>
      <c r="H24" s="24"/>
      <c r="I24" s="14">
        <v>15</v>
      </c>
      <c r="J24" s="18">
        <v>6750</v>
      </c>
      <c r="K24" s="19">
        <v>0</v>
      </c>
      <c r="L24" s="18">
        <f>J24+K24</f>
        <v>6750</v>
      </c>
      <c r="M24" s="18">
        <v>730.77</v>
      </c>
      <c r="N24" s="20">
        <v>730.77</v>
      </c>
      <c r="O24" s="20"/>
      <c r="P24" s="20">
        <f>L24-N24</f>
        <v>6019.23</v>
      </c>
      <c r="Q24" s="41"/>
    </row>
    <row r="25" spans="2:17" ht="30" customHeight="1" x14ac:dyDescent="0.25">
      <c r="B25" s="26"/>
      <c r="C25" s="26"/>
      <c r="D25" s="26"/>
      <c r="E25" s="26" t="s">
        <v>46</v>
      </c>
      <c r="F25" s="27"/>
      <c r="G25" s="27"/>
      <c r="H25" s="28"/>
      <c r="I25" s="29"/>
      <c r="J25" s="30">
        <f>SUM(J23:J24)</f>
        <v>6750</v>
      </c>
      <c r="K25" s="30">
        <f>SUM(K18:K24)</f>
        <v>0</v>
      </c>
      <c r="L25" s="30">
        <f>SUM(L23:L24)</f>
        <v>6750</v>
      </c>
      <c r="M25" s="30">
        <f>SUM(M23:M24)</f>
        <v>730.77</v>
      </c>
      <c r="N25" s="30">
        <f>SUM(N23:N24)</f>
        <v>730.77</v>
      </c>
      <c r="O25" s="30"/>
      <c r="P25" s="30">
        <f>SUM(P23:P24)</f>
        <v>6019.23</v>
      </c>
      <c r="Q25" s="31"/>
    </row>
    <row r="26" spans="2:17" x14ac:dyDescent="0.25">
      <c r="B26" s="46"/>
      <c r="C26" s="46"/>
      <c r="D26" s="46"/>
      <c r="E26" s="47"/>
      <c r="F26" s="48"/>
      <c r="G26" s="48"/>
      <c r="H26" s="49"/>
      <c r="I26" s="50"/>
      <c r="J26" s="50"/>
      <c r="K26" s="51"/>
      <c r="L26" s="50"/>
      <c r="M26" s="50"/>
      <c r="N26" s="50"/>
      <c r="O26" s="50"/>
      <c r="P26" s="50"/>
      <c r="Q26" s="52"/>
    </row>
    <row r="27" spans="2:17" ht="18" x14ac:dyDescent="0.25">
      <c r="B27" s="46"/>
      <c r="C27" s="46"/>
      <c r="D27" s="46"/>
      <c r="E27" s="285" t="s">
        <v>0</v>
      </c>
      <c r="F27" s="285"/>
      <c r="G27" s="285"/>
      <c r="H27" s="285"/>
      <c r="I27" s="50"/>
      <c r="J27" s="50"/>
      <c r="K27" s="51"/>
      <c r="L27" s="50"/>
      <c r="M27" s="50"/>
      <c r="N27" s="50"/>
      <c r="O27" s="50"/>
      <c r="P27" s="50"/>
      <c r="Q27" s="52"/>
    </row>
    <row r="28" spans="2:17" ht="18" x14ac:dyDescent="0.25">
      <c r="B28" s="4"/>
      <c r="C28" s="2"/>
      <c r="D28" s="2"/>
      <c r="E28" s="285" t="s">
        <v>2</v>
      </c>
      <c r="F28" s="285"/>
      <c r="G28" s="285"/>
      <c r="H28" s="285"/>
      <c r="I28" s="285" t="s">
        <v>267</v>
      </c>
      <c r="J28" s="285"/>
      <c r="K28" s="285"/>
      <c r="L28" s="285"/>
      <c r="M28" s="285"/>
      <c r="N28" s="285"/>
      <c r="O28" s="285"/>
      <c r="P28" s="285"/>
      <c r="Q28" s="2"/>
    </row>
    <row r="29" spans="2:17" ht="18" x14ac:dyDescent="0.25">
      <c r="B29" s="5"/>
      <c r="C29" s="2"/>
      <c r="D29" s="2"/>
      <c r="E29" s="294"/>
      <c r="F29" s="294"/>
      <c r="G29" s="294"/>
      <c r="H29" s="294"/>
      <c r="I29" s="53"/>
      <c r="J29" s="53"/>
      <c r="K29" s="54"/>
      <c r="L29" s="53"/>
      <c r="M29" s="53"/>
      <c r="N29" s="53"/>
      <c r="O29" s="53"/>
      <c r="P29" s="53"/>
      <c r="Q29" s="2"/>
    </row>
    <row r="30" spans="2:17" x14ac:dyDescent="0.25">
      <c r="B30" s="277" t="s">
        <v>9</v>
      </c>
      <c r="C30" s="277" t="s">
        <v>10</v>
      </c>
      <c r="D30" s="297" t="s">
        <v>11</v>
      </c>
      <c r="E30" s="274" t="s">
        <v>3</v>
      </c>
      <c r="F30" s="286" t="s">
        <v>47</v>
      </c>
      <c r="G30" s="286" t="s">
        <v>12</v>
      </c>
      <c r="H30" s="286" t="s">
        <v>5</v>
      </c>
      <c r="I30" s="301" t="s">
        <v>13</v>
      </c>
      <c r="J30" s="277" t="s">
        <v>14</v>
      </c>
      <c r="K30" s="303" t="s">
        <v>48</v>
      </c>
      <c r="L30" s="274" t="s">
        <v>49</v>
      </c>
      <c r="M30" s="277" t="s">
        <v>17</v>
      </c>
      <c r="N30" s="297" t="s">
        <v>18</v>
      </c>
      <c r="O30" s="264"/>
      <c r="P30" s="299" t="s">
        <v>7</v>
      </c>
      <c r="Q30" s="300" t="s">
        <v>8</v>
      </c>
    </row>
    <row r="31" spans="2:17" x14ac:dyDescent="0.25">
      <c r="B31" s="278"/>
      <c r="C31" s="278"/>
      <c r="D31" s="298"/>
      <c r="E31" s="276"/>
      <c r="F31" s="288"/>
      <c r="G31" s="288"/>
      <c r="H31" s="288"/>
      <c r="I31" s="302"/>
      <c r="J31" s="278"/>
      <c r="K31" s="304"/>
      <c r="L31" s="276"/>
      <c r="M31" s="278"/>
      <c r="N31" s="298"/>
      <c r="O31" s="265"/>
      <c r="P31" s="299"/>
      <c r="Q31" s="300"/>
    </row>
    <row r="32" spans="2:17" ht="30" customHeight="1" x14ac:dyDescent="0.25">
      <c r="B32" s="55">
        <v>1000</v>
      </c>
      <c r="C32" s="55">
        <v>1100</v>
      </c>
      <c r="D32" s="55">
        <v>113</v>
      </c>
      <c r="E32" s="56" t="s">
        <v>50</v>
      </c>
      <c r="F32" s="57" t="s">
        <v>51</v>
      </c>
      <c r="G32" s="17"/>
      <c r="H32" s="17"/>
      <c r="I32" s="55">
        <v>15</v>
      </c>
      <c r="J32" s="20">
        <v>8500</v>
      </c>
      <c r="K32" s="33">
        <v>0</v>
      </c>
      <c r="L32" s="18">
        <f>J32+K32</f>
        <v>8500</v>
      </c>
      <c r="M32" s="20">
        <v>1104.73</v>
      </c>
      <c r="N32" s="34">
        <v>1104.73</v>
      </c>
      <c r="O32" s="34"/>
      <c r="P32" s="20">
        <f>L32-N32</f>
        <v>7395.27</v>
      </c>
      <c r="Q32" s="58"/>
    </row>
    <row r="33" spans="2:17" ht="30" customHeight="1" x14ac:dyDescent="0.25">
      <c r="B33" s="14">
        <v>1000</v>
      </c>
      <c r="C33" s="14">
        <v>1100</v>
      </c>
      <c r="D33" s="14">
        <v>113</v>
      </c>
      <c r="E33" s="59" t="s">
        <v>52</v>
      </c>
      <c r="F33" s="16" t="s">
        <v>53</v>
      </c>
      <c r="G33" s="60"/>
      <c r="H33" s="61"/>
      <c r="I33" s="14">
        <v>15</v>
      </c>
      <c r="J33" s="18">
        <v>2600</v>
      </c>
      <c r="K33" s="62">
        <v>6.1</v>
      </c>
      <c r="L33" s="18">
        <f>J33+K33</f>
        <v>2606.1</v>
      </c>
      <c r="M33" s="18"/>
      <c r="N33" s="18"/>
      <c r="O33" s="18"/>
      <c r="P33" s="20">
        <f>L33-N33</f>
        <v>2606.1</v>
      </c>
      <c r="Q33" s="41"/>
    </row>
    <row r="34" spans="2:17" ht="30" customHeight="1" x14ac:dyDescent="0.25">
      <c r="B34" s="26"/>
      <c r="C34" s="26"/>
      <c r="D34" s="26"/>
      <c r="E34" s="26" t="s">
        <v>54</v>
      </c>
      <c r="F34" s="27"/>
      <c r="G34" s="27"/>
      <c r="H34" s="28"/>
      <c r="I34" s="29"/>
      <c r="J34" s="30">
        <f t="shared" ref="J34:N34" si="2">SUM(J32:J33)</f>
        <v>11100</v>
      </c>
      <c r="K34" s="30">
        <f t="shared" si="2"/>
        <v>6.1</v>
      </c>
      <c r="L34" s="30">
        <f t="shared" si="2"/>
        <v>11106.1</v>
      </c>
      <c r="M34" s="30">
        <f t="shared" si="2"/>
        <v>1104.73</v>
      </c>
      <c r="N34" s="30">
        <f t="shared" si="2"/>
        <v>1104.73</v>
      </c>
      <c r="O34" s="30"/>
      <c r="P34" s="30">
        <f>SUM(P32:P33)</f>
        <v>10001.370000000001</v>
      </c>
      <c r="Q34" s="31"/>
    </row>
    <row r="35" spans="2:17" ht="30" customHeight="1" x14ac:dyDescent="0.25">
      <c r="B35" s="176">
        <v>1000</v>
      </c>
      <c r="C35" s="226">
        <v>1100</v>
      </c>
      <c r="D35" s="226">
        <v>113</v>
      </c>
      <c r="E35" s="65" t="s">
        <v>55</v>
      </c>
      <c r="F35" s="64" t="s">
        <v>56</v>
      </c>
      <c r="G35" s="17"/>
      <c r="H35" s="17"/>
      <c r="I35" s="14">
        <v>15</v>
      </c>
      <c r="J35" s="18">
        <v>6252</v>
      </c>
      <c r="K35" s="62">
        <v>0</v>
      </c>
      <c r="L35" s="18">
        <f>J35+K35</f>
        <v>6252</v>
      </c>
      <c r="M35" s="18">
        <v>636.48</v>
      </c>
      <c r="N35" s="18">
        <v>636.48</v>
      </c>
      <c r="O35" s="18"/>
      <c r="P35" s="18">
        <f>L35-N35</f>
        <v>5615.52</v>
      </c>
      <c r="Q35" s="266"/>
    </row>
    <row r="36" spans="2:17" ht="30" customHeight="1" x14ac:dyDescent="0.25">
      <c r="B36" s="176">
        <v>1000</v>
      </c>
      <c r="C36" s="226">
        <v>1100</v>
      </c>
      <c r="D36" s="226">
        <v>113</v>
      </c>
      <c r="E36" s="67" t="s">
        <v>57</v>
      </c>
      <c r="F36" s="64" t="s">
        <v>58</v>
      </c>
      <c r="G36" s="68"/>
      <c r="H36" s="64"/>
      <c r="I36" s="14">
        <v>15</v>
      </c>
      <c r="J36" s="18">
        <v>2750</v>
      </c>
      <c r="K36" s="69"/>
      <c r="L36" s="18">
        <f>J36+K36</f>
        <v>2750</v>
      </c>
      <c r="M36" s="20">
        <v>18.71</v>
      </c>
      <c r="N36" s="20">
        <v>18.71</v>
      </c>
      <c r="O36" s="20"/>
      <c r="P36" s="18">
        <f>L36-N36</f>
        <v>2731.29</v>
      </c>
      <c r="Q36" s="266"/>
    </row>
    <row r="37" spans="2:17" ht="30" customHeight="1" x14ac:dyDescent="0.25">
      <c r="B37" s="70"/>
      <c r="C37" s="70"/>
      <c r="D37" s="70"/>
      <c r="E37" s="26" t="s">
        <v>59</v>
      </c>
      <c r="F37" s="27"/>
      <c r="G37" s="27"/>
      <c r="H37" s="28"/>
      <c r="I37" s="71"/>
      <c r="J37" s="30">
        <f t="shared" ref="J37:N37" si="3">SUM(J35:J36)</f>
        <v>9002</v>
      </c>
      <c r="K37" s="30">
        <f t="shared" si="3"/>
        <v>0</v>
      </c>
      <c r="L37" s="30">
        <f t="shared" si="3"/>
        <v>9002</v>
      </c>
      <c r="M37" s="30">
        <f t="shared" si="3"/>
        <v>655.19000000000005</v>
      </c>
      <c r="N37" s="30">
        <f t="shared" si="3"/>
        <v>655.19000000000005</v>
      </c>
      <c r="O37" s="30"/>
      <c r="P37" s="30">
        <f>SUM(P35:P36)</f>
        <v>8346.8100000000013</v>
      </c>
      <c r="Q37" s="31"/>
    </row>
    <row r="38" spans="2:17" ht="30" customHeight="1" x14ac:dyDescent="0.25">
      <c r="B38" s="72">
        <v>1000</v>
      </c>
      <c r="C38" s="72">
        <v>1100</v>
      </c>
      <c r="D38" s="72">
        <v>113</v>
      </c>
      <c r="E38" s="15" t="s">
        <v>60</v>
      </c>
      <c r="F38" s="73" t="s">
        <v>61</v>
      </c>
      <c r="G38" s="17"/>
      <c r="H38" s="17"/>
      <c r="I38" s="72">
        <v>15</v>
      </c>
      <c r="J38" s="20">
        <v>5866</v>
      </c>
      <c r="K38" s="33">
        <v>0</v>
      </c>
      <c r="L38" s="20">
        <f>J38+K38</f>
        <v>5866</v>
      </c>
      <c r="M38" s="20">
        <v>567.27</v>
      </c>
      <c r="N38" s="20">
        <v>567.27</v>
      </c>
      <c r="O38" s="20"/>
      <c r="P38" s="20">
        <f>L38-N38</f>
        <v>5298.73</v>
      </c>
      <c r="Q38" s="74"/>
    </row>
    <row r="39" spans="2:17" ht="30" customHeight="1" x14ac:dyDescent="0.25">
      <c r="B39" s="14">
        <v>1000</v>
      </c>
      <c r="C39" s="14">
        <v>1100</v>
      </c>
      <c r="D39" s="14">
        <v>113</v>
      </c>
      <c r="E39" s="15" t="s">
        <v>62</v>
      </c>
      <c r="F39" s="16" t="s">
        <v>63</v>
      </c>
      <c r="G39" s="17"/>
      <c r="H39" s="17"/>
      <c r="I39" s="14">
        <v>15</v>
      </c>
      <c r="J39" s="20">
        <v>4509.7</v>
      </c>
      <c r="K39" s="33">
        <v>0</v>
      </c>
      <c r="L39" s="20">
        <f t="shared" ref="L39:L40" si="4">J39+K39</f>
        <v>4509.7</v>
      </c>
      <c r="M39" s="20">
        <v>355.67</v>
      </c>
      <c r="N39" s="20">
        <v>355.67</v>
      </c>
      <c r="O39" s="20"/>
      <c r="P39" s="20">
        <f>L39-N39</f>
        <v>4154.03</v>
      </c>
      <c r="Q39" s="41"/>
    </row>
    <row r="40" spans="2:17" ht="30" customHeight="1" x14ac:dyDescent="0.25">
      <c r="B40" s="14">
        <v>1000</v>
      </c>
      <c r="C40" s="14">
        <v>1100</v>
      </c>
      <c r="D40" s="14">
        <v>113</v>
      </c>
      <c r="E40" s="15" t="s">
        <v>64</v>
      </c>
      <c r="F40" s="16" t="s">
        <v>65</v>
      </c>
      <c r="G40" s="17"/>
      <c r="H40" s="17"/>
      <c r="I40" s="14">
        <v>15</v>
      </c>
      <c r="J40" s="20">
        <v>2600</v>
      </c>
      <c r="K40" s="19">
        <v>6.1</v>
      </c>
      <c r="L40" s="20">
        <f t="shared" si="4"/>
        <v>2606.1</v>
      </c>
      <c r="M40" s="18">
        <v>0</v>
      </c>
      <c r="N40" s="20">
        <v>0</v>
      </c>
      <c r="O40" s="20"/>
      <c r="P40" s="20">
        <f>L40-N40</f>
        <v>2606.1</v>
      </c>
      <c r="Q40" s="266"/>
    </row>
    <row r="41" spans="2:17" ht="30" customHeight="1" x14ac:dyDescent="0.25">
      <c r="B41" s="70"/>
      <c r="C41" s="70"/>
      <c r="D41" s="70"/>
      <c r="E41" s="26" t="s">
        <v>66</v>
      </c>
      <c r="F41" s="27"/>
      <c r="G41" s="27"/>
      <c r="H41" s="28"/>
      <c r="I41" s="71"/>
      <c r="J41" s="30">
        <f t="shared" ref="J41:N41" si="5">SUM(J38:J40)</f>
        <v>12975.7</v>
      </c>
      <c r="K41" s="30">
        <f t="shared" si="5"/>
        <v>6.1</v>
      </c>
      <c r="L41" s="30">
        <f t="shared" si="5"/>
        <v>12981.800000000001</v>
      </c>
      <c r="M41" s="30">
        <f t="shared" si="5"/>
        <v>922.94</v>
      </c>
      <c r="N41" s="30">
        <f t="shared" si="5"/>
        <v>922.94</v>
      </c>
      <c r="O41" s="30"/>
      <c r="P41" s="30">
        <f>SUM(P38:P40)</f>
        <v>12058.859999999999</v>
      </c>
      <c r="Q41" s="31"/>
    </row>
    <row r="42" spans="2:17" ht="30" customHeight="1" x14ac:dyDescent="0.25">
      <c r="B42" s="14">
        <v>1000</v>
      </c>
      <c r="C42" s="14">
        <v>1100</v>
      </c>
      <c r="D42" s="14">
        <v>113</v>
      </c>
      <c r="E42" s="32" t="s">
        <v>67</v>
      </c>
      <c r="F42" s="39" t="s">
        <v>68</v>
      </c>
      <c r="G42" s="17"/>
      <c r="H42" s="17"/>
      <c r="I42" s="14">
        <v>15</v>
      </c>
      <c r="J42" s="18">
        <v>8789</v>
      </c>
      <c r="K42" s="62">
        <v>0</v>
      </c>
      <c r="L42" s="18">
        <f>J42+K42</f>
        <v>8789</v>
      </c>
      <c r="M42" s="18">
        <v>1166.49</v>
      </c>
      <c r="N42" s="75">
        <v>1166.49</v>
      </c>
      <c r="O42" s="75"/>
      <c r="P42" s="18">
        <f>L42-N42</f>
        <v>7622.51</v>
      </c>
      <c r="Q42" s="259"/>
    </row>
    <row r="43" spans="2:17" ht="30" customHeight="1" x14ac:dyDescent="0.25">
      <c r="B43" s="14">
        <v>1000</v>
      </c>
      <c r="C43" s="14">
        <v>1100</v>
      </c>
      <c r="D43" s="14">
        <v>113</v>
      </c>
      <c r="E43" s="76" t="s">
        <v>69</v>
      </c>
      <c r="F43" s="39" t="s">
        <v>70</v>
      </c>
      <c r="G43" s="77"/>
      <c r="H43" s="78"/>
      <c r="I43" s="14">
        <v>15</v>
      </c>
      <c r="J43" s="18">
        <v>7048</v>
      </c>
      <c r="K43" s="62">
        <v>0</v>
      </c>
      <c r="L43" s="18">
        <f>J43+K43</f>
        <v>7048</v>
      </c>
      <c r="M43" s="18">
        <v>794.45</v>
      </c>
      <c r="N43" s="75">
        <v>794.45</v>
      </c>
      <c r="O43" s="75"/>
      <c r="P43" s="18">
        <f>L43-N43</f>
        <v>6253.55</v>
      </c>
      <c r="Q43" s="79"/>
    </row>
    <row r="44" spans="2:17" ht="30" customHeight="1" x14ac:dyDescent="0.25">
      <c r="B44" s="14">
        <v>1000</v>
      </c>
      <c r="C44" s="14">
        <v>1100</v>
      </c>
      <c r="D44" s="14">
        <v>113</v>
      </c>
      <c r="E44" s="32" t="s">
        <v>71</v>
      </c>
      <c r="F44" s="39" t="s">
        <v>72</v>
      </c>
      <c r="G44" s="17"/>
      <c r="H44" s="17"/>
      <c r="I44" s="14">
        <v>15</v>
      </c>
      <c r="J44" s="20">
        <v>2600</v>
      </c>
      <c r="K44" s="19">
        <v>6.1</v>
      </c>
      <c r="L44" s="18">
        <f>J44+K44</f>
        <v>2606.1</v>
      </c>
      <c r="M44" s="18">
        <v>0</v>
      </c>
      <c r="N44" s="20">
        <v>0</v>
      </c>
      <c r="O44" s="20"/>
      <c r="P44" s="18">
        <f>L44-N44</f>
        <v>2606.1</v>
      </c>
      <c r="Q44" s="259"/>
    </row>
    <row r="45" spans="2:17" ht="30" customHeight="1" x14ac:dyDescent="0.25">
      <c r="B45" s="25"/>
      <c r="C45" s="25"/>
      <c r="D45" s="25"/>
      <c r="E45" s="80" t="s">
        <v>73</v>
      </c>
      <c r="F45" s="81"/>
      <c r="G45" s="81"/>
      <c r="H45" s="37"/>
      <c r="I45" s="25"/>
      <c r="J45" s="30">
        <f t="shared" ref="J45:N45" si="6">SUM(J42:J44)</f>
        <v>18437</v>
      </c>
      <c r="K45" s="30">
        <f t="shared" si="6"/>
        <v>6.1</v>
      </c>
      <c r="L45" s="30">
        <f t="shared" si="6"/>
        <v>18443.099999999999</v>
      </c>
      <c r="M45" s="30">
        <f t="shared" si="6"/>
        <v>1960.94</v>
      </c>
      <c r="N45" s="30">
        <f t="shared" si="6"/>
        <v>1960.94</v>
      </c>
      <c r="O45" s="30"/>
      <c r="P45" s="30">
        <f>SUM(P42:P44)</f>
        <v>16482.16</v>
      </c>
      <c r="Q45" s="81"/>
    </row>
    <row r="46" spans="2:17" x14ac:dyDescent="0.25">
      <c r="B46" s="46"/>
      <c r="C46" s="46"/>
      <c r="D46" s="46"/>
      <c r="E46" s="47"/>
      <c r="F46" s="48"/>
      <c r="G46" s="48"/>
      <c r="H46" s="49"/>
      <c r="I46" s="50"/>
      <c r="J46" s="50"/>
      <c r="K46" s="51"/>
      <c r="L46" s="50"/>
      <c r="M46" s="50"/>
      <c r="N46" s="50"/>
      <c r="O46" s="50"/>
      <c r="P46" s="50"/>
      <c r="Q46" s="52"/>
    </row>
    <row r="47" spans="2:17" ht="18" x14ac:dyDescent="0.25">
      <c r="B47" s="46"/>
      <c r="C47" s="46"/>
      <c r="D47" s="46"/>
      <c r="E47" s="285" t="s">
        <v>0</v>
      </c>
      <c r="F47" s="285"/>
      <c r="G47" s="285"/>
      <c r="H47" s="285"/>
      <c r="I47" s="50"/>
      <c r="J47" s="50"/>
      <c r="K47" s="51"/>
      <c r="L47" s="50"/>
      <c r="M47" s="50"/>
      <c r="N47" s="50"/>
      <c r="O47" s="50"/>
      <c r="P47" s="50"/>
      <c r="Q47" s="52"/>
    </row>
    <row r="48" spans="2:17" ht="18" x14ac:dyDescent="0.25">
      <c r="B48" s="4"/>
      <c r="C48" s="2"/>
      <c r="D48" s="2"/>
      <c r="E48" s="285" t="s">
        <v>2</v>
      </c>
      <c r="F48" s="285"/>
      <c r="G48" s="285"/>
      <c r="H48" s="285"/>
      <c r="I48" s="285" t="s">
        <v>267</v>
      </c>
      <c r="J48" s="285"/>
      <c r="K48" s="285"/>
      <c r="L48" s="285"/>
      <c r="M48" s="285"/>
      <c r="N48" s="285"/>
      <c r="O48" s="285"/>
      <c r="P48" s="285"/>
      <c r="Q48" s="2"/>
    </row>
    <row r="49" spans="2:17" ht="18" x14ac:dyDescent="0.25">
      <c r="B49" s="5"/>
      <c r="C49" s="2"/>
      <c r="D49" s="2"/>
      <c r="E49" s="285"/>
      <c r="F49" s="285"/>
      <c r="G49" s="285"/>
      <c r="H49" s="285"/>
      <c r="I49" s="53"/>
      <c r="J49" s="53"/>
      <c r="K49" s="54"/>
      <c r="L49" s="53"/>
      <c r="M49" s="53"/>
      <c r="N49" s="53"/>
      <c r="O49" s="53"/>
      <c r="P49" s="53"/>
      <c r="Q49" s="2"/>
    </row>
    <row r="50" spans="2:17" x14ac:dyDescent="0.25">
      <c r="B50" s="277" t="s">
        <v>9</v>
      </c>
      <c r="C50" s="277" t="s">
        <v>10</v>
      </c>
      <c r="D50" s="277" t="s">
        <v>11</v>
      </c>
      <c r="E50" s="274" t="s">
        <v>3</v>
      </c>
      <c r="F50" s="286" t="s">
        <v>47</v>
      </c>
      <c r="G50" s="257"/>
      <c r="H50" s="286" t="s">
        <v>5</v>
      </c>
      <c r="I50" s="279" t="s">
        <v>13</v>
      </c>
      <c r="J50" s="82" t="s">
        <v>74</v>
      </c>
      <c r="K50" s="83"/>
      <c r="L50" s="84"/>
      <c r="M50" s="290"/>
      <c r="N50" s="291"/>
      <c r="O50" s="242"/>
      <c r="P50" s="286" t="s">
        <v>7</v>
      </c>
      <c r="Q50" s="274" t="s">
        <v>8</v>
      </c>
    </row>
    <row r="51" spans="2:17" ht="22.5" x14ac:dyDescent="0.25">
      <c r="B51" s="293"/>
      <c r="C51" s="293"/>
      <c r="D51" s="293"/>
      <c r="E51" s="275"/>
      <c r="F51" s="287"/>
      <c r="G51" s="258" t="s">
        <v>12</v>
      </c>
      <c r="H51" s="287"/>
      <c r="I51" s="289"/>
      <c r="J51" s="279" t="s">
        <v>14</v>
      </c>
      <c r="K51" s="281" t="s">
        <v>48</v>
      </c>
      <c r="L51" s="295" t="s">
        <v>49</v>
      </c>
      <c r="M51" s="277" t="s">
        <v>17</v>
      </c>
      <c r="N51" s="277" t="s">
        <v>18</v>
      </c>
      <c r="O51" s="267" t="s">
        <v>250</v>
      </c>
      <c r="P51" s="287"/>
      <c r="Q51" s="275"/>
    </row>
    <row r="52" spans="2:17" x14ac:dyDescent="0.25">
      <c r="B52" s="278"/>
      <c r="C52" s="278"/>
      <c r="D52" s="278"/>
      <c r="E52" s="276"/>
      <c r="F52" s="288"/>
      <c r="G52" s="259"/>
      <c r="H52" s="288"/>
      <c r="I52" s="280"/>
      <c r="J52" s="280"/>
      <c r="K52" s="282"/>
      <c r="L52" s="296"/>
      <c r="M52" s="278"/>
      <c r="N52" s="278"/>
      <c r="O52" s="263"/>
      <c r="P52" s="288"/>
      <c r="Q52" s="276"/>
    </row>
    <row r="53" spans="2:17" ht="30" customHeight="1" x14ac:dyDescent="0.25">
      <c r="B53" s="14">
        <v>1000</v>
      </c>
      <c r="C53" s="14">
        <v>1100</v>
      </c>
      <c r="D53" s="14">
        <v>113</v>
      </c>
      <c r="E53" s="17" t="s">
        <v>75</v>
      </c>
      <c r="F53" s="78" t="s">
        <v>76</v>
      </c>
      <c r="G53" s="17"/>
      <c r="H53" s="17"/>
      <c r="I53" s="14">
        <v>15</v>
      </c>
      <c r="J53" s="18">
        <v>6252</v>
      </c>
      <c r="K53" s="62">
        <v>0</v>
      </c>
      <c r="L53" s="18">
        <f>J53+K53</f>
        <v>6252</v>
      </c>
      <c r="M53" s="18">
        <v>636.48</v>
      </c>
      <c r="N53" s="18">
        <v>636.48</v>
      </c>
      <c r="O53" s="18"/>
      <c r="P53" s="18">
        <f t="shared" ref="P53:P62" si="7">L53-N53</f>
        <v>5615.52</v>
      </c>
      <c r="Q53" s="85"/>
    </row>
    <row r="54" spans="2:17" ht="30" customHeight="1" x14ac:dyDescent="0.25">
      <c r="B54" s="14">
        <v>1000</v>
      </c>
      <c r="C54" s="14">
        <v>1100</v>
      </c>
      <c r="D54" s="14">
        <v>113</v>
      </c>
      <c r="E54" s="17" t="s">
        <v>77</v>
      </c>
      <c r="F54" s="59" t="s">
        <v>78</v>
      </c>
      <c r="G54" s="17"/>
      <c r="H54" s="17"/>
      <c r="I54" s="14">
        <v>15</v>
      </c>
      <c r="J54" s="20">
        <v>5866</v>
      </c>
      <c r="K54" s="33">
        <v>0</v>
      </c>
      <c r="L54" s="20">
        <f>J54+K54</f>
        <v>5866</v>
      </c>
      <c r="M54" s="20">
        <v>567.27</v>
      </c>
      <c r="N54" s="20">
        <v>567.27</v>
      </c>
      <c r="O54" s="20"/>
      <c r="P54" s="20">
        <f t="shared" si="7"/>
        <v>5298.73</v>
      </c>
      <c r="Q54" s="85"/>
    </row>
    <row r="55" spans="2:17" ht="30" customHeight="1" x14ac:dyDescent="0.25">
      <c r="B55" s="14">
        <v>1000</v>
      </c>
      <c r="C55" s="14">
        <v>1100</v>
      </c>
      <c r="D55" s="14">
        <v>113</v>
      </c>
      <c r="E55" s="17" t="s">
        <v>79</v>
      </c>
      <c r="F55" s="59" t="s">
        <v>80</v>
      </c>
      <c r="G55" s="24"/>
      <c r="H55" s="24"/>
      <c r="I55" s="14">
        <v>15</v>
      </c>
      <c r="J55" s="20">
        <v>2600</v>
      </c>
      <c r="K55" s="33">
        <v>6.1</v>
      </c>
      <c r="L55" s="20">
        <f>J55+K55</f>
        <v>2606.1</v>
      </c>
      <c r="M55" s="20"/>
      <c r="N55" s="20"/>
      <c r="O55" s="20">
        <v>1000</v>
      </c>
      <c r="P55" s="20">
        <f>L55-N55-O55</f>
        <v>1606.1</v>
      </c>
      <c r="Q55" s="85"/>
    </row>
    <row r="56" spans="2:17" ht="30" customHeight="1" x14ac:dyDescent="0.25">
      <c r="B56" s="14">
        <v>1000</v>
      </c>
      <c r="C56" s="14">
        <v>1100</v>
      </c>
      <c r="D56" s="14">
        <v>113</v>
      </c>
      <c r="E56" s="17" t="s">
        <v>81</v>
      </c>
      <c r="F56" s="59" t="s">
        <v>82</v>
      </c>
      <c r="G56" s="17"/>
      <c r="H56" s="17"/>
      <c r="I56" s="14">
        <v>15</v>
      </c>
      <c r="J56" s="20">
        <v>2600</v>
      </c>
      <c r="K56" s="33">
        <v>6.1</v>
      </c>
      <c r="L56" s="18">
        <f>J56+K56</f>
        <v>2606.1</v>
      </c>
      <c r="M56" s="20">
        <v>0</v>
      </c>
      <c r="N56" s="20">
        <v>0</v>
      </c>
      <c r="O56" s="20"/>
      <c r="P56" s="18">
        <f t="shared" si="7"/>
        <v>2606.1</v>
      </c>
      <c r="Q56" s="85"/>
    </row>
    <row r="57" spans="2:17" ht="30" customHeight="1" x14ac:dyDescent="0.25">
      <c r="B57" s="14">
        <v>1000</v>
      </c>
      <c r="C57" s="14">
        <v>1100</v>
      </c>
      <c r="D57" s="14">
        <v>113</v>
      </c>
      <c r="E57" s="17" t="s">
        <v>83</v>
      </c>
      <c r="F57" s="16" t="s">
        <v>84</v>
      </c>
      <c r="G57" s="17"/>
      <c r="H57" s="17"/>
      <c r="I57" s="14">
        <v>15</v>
      </c>
      <c r="J57" s="18">
        <v>2584</v>
      </c>
      <c r="K57" s="62">
        <v>7.14</v>
      </c>
      <c r="L57" s="18">
        <f t="shared" ref="L57:L62" si="8">J57+K57</f>
        <v>2591.14</v>
      </c>
      <c r="M57" s="18">
        <v>0</v>
      </c>
      <c r="N57" s="20">
        <v>0</v>
      </c>
      <c r="O57" s="20"/>
      <c r="P57" s="18">
        <f t="shared" si="7"/>
        <v>2591.14</v>
      </c>
      <c r="Q57" s="41"/>
    </row>
    <row r="58" spans="2:17" ht="30" customHeight="1" x14ac:dyDescent="0.25">
      <c r="B58" s="14">
        <v>1000</v>
      </c>
      <c r="C58" s="14">
        <v>1100</v>
      </c>
      <c r="D58" s="14">
        <v>113</v>
      </c>
      <c r="E58" s="15" t="s">
        <v>85</v>
      </c>
      <c r="F58" s="16" t="s">
        <v>84</v>
      </c>
      <c r="G58" s="17"/>
      <c r="H58" s="17"/>
      <c r="I58" s="14">
        <v>15</v>
      </c>
      <c r="J58" s="18">
        <v>2584</v>
      </c>
      <c r="K58" s="62">
        <v>7.14</v>
      </c>
      <c r="L58" s="18">
        <f t="shared" si="8"/>
        <v>2591.14</v>
      </c>
      <c r="M58" s="18">
        <v>0</v>
      </c>
      <c r="N58" s="20">
        <v>0</v>
      </c>
      <c r="O58" s="20">
        <v>600</v>
      </c>
      <c r="P58" s="18">
        <f>L58-N58-O58</f>
        <v>1991.1399999999999</v>
      </c>
      <c r="Q58" s="41"/>
    </row>
    <row r="59" spans="2:17" ht="30" customHeight="1" x14ac:dyDescent="0.25">
      <c r="B59" s="14">
        <v>1000</v>
      </c>
      <c r="C59" s="14">
        <v>1100</v>
      </c>
      <c r="D59" s="14">
        <v>113</v>
      </c>
      <c r="E59" s="15" t="s">
        <v>86</v>
      </c>
      <c r="F59" s="16" t="s">
        <v>84</v>
      </c>
      <c r="G59" s="17"/>
      <c r="H59" s="17"/>
      <c r="I59" s="14">
        <v>15</v>
      </c>
      <c r="J59" s="18">
        <v>2584</v>
      </c>
      <c r="K59" s="18">
        <v>7.14</v>
      </c>
      <c r="L59" s="18">
        <f t="shared" si="8"/>
        <v>2591.14</v>
      </c>
      <c r="M59" s="18">
        <v>0</v>
      </c>
      <c r="N59" s="20">
        <v>0</v>
      </c>
      <c r="O59" s="20"/>
      <c r="P59" s="18">
        <f t="shared" si="7"/>
        <v>2591.14</v>
      </c>
      <c r="Q59" s="41"/>
    </row>
    <row r="60" spans="2:17" ht="30" customHeight="1" x14ac:dyDescent="0.25">
      <c r="B60" s="14">
        <v>1000</v>
      </c>
      <c r="C60" s="14">
        <v>1100</v>
      </c>
      <c r="D60" s="14">
        <v>113</v>
      </c>
      <c r="E60" s="78" t="s">
        <v>87</v>
      </c>
      <c r="F60" s="59" t="s">
        <v>88</v>
      </c>
      <c r="G60" s="86"/>
      <c r="H60" s="78"/>
      <c r="I60" s="14">
        <v>15</v>
      </c>
      <c r="J60" s="18">
        <v>4596</v>
      </c>
      <c r="K60" s="62">
        <v>0</v>
      </c>
      <c r="L60" s="18">
        <f t="shared" si="8"/>
        <v>4596</v>
      </c>
      <c r="M60" s="18">
        <v>365.07</v>
      </c>
      <c r="N60" s="18">
        <v>365.07</v>
      </c>
      <c r="O60" s="18"/>
      <c r="P60" s="18">
        <f t="shared" si="7"/>
        <v>4230.93</v>
      </c>
      <c r="Q60" s="41"/>
    </row>
    <row r="61" spans="2:17" ht="30" customHeight="1" x14ac:dyDescent="0.25">
      <c r="B61" s="14">
        <v>1000</v>
      </c>
      <c r="C61" s="14">
        <v>1100</v>
      </c>
      <c r="D61" s="14">
        <v>113</v>
      </c>
      <c r="E61" s="78" t="s">
        <v>89</v>
      </c>
      <c r="F61" s="64" t="s">
        <v>90</v>
      </c>
      <c r="G61" s="86"/>
      <c r="H61" s="78"/>
      <c r="I61" s="14">
        <v>15</v>
      </c>
      <c r="J61" s="20">
        <v>4713</v>
      </c>
      <c r="K61" s="33">
        <v>0</v>
      </c>
      <c r="L61" s="18">
        <f t="shared" si="8"/>
        <v>4713</v>
      </c>
      <c r="M61" s="20">
        <v>377.81</v>
      </c>
      <c r="N61" s="20">
        <v>377.81</v>
      </c>
      <c r="O61" s="20"/>
      <c r="P61" s="18">
        <f t="shared" si="7"/>
        <v>4335.1899999999996</v>
      </c>
      <c r="Q61" s="259"/>
    </row>
    <row r="62" spans="2:17" ht="30" customHeight="1" x14ac:dyDescent="0.25">
      <c r="B62" s="14">
        <v>1000</v>
      </c>
      <c r="C62" s="14">
        <v>1100</v>
      </c>
      <c r="D62" s="14">
        <v>113</v>
      </c>
      <c r="E62" s="42" t="s">
        <v>91</v>
      </c>
      <c r="F62" s="64" t="s">
        <v>92</v>
      </c>
      <c r="G62" s="87"/>
      <c r="H62" s="78"/>
      <c r="I62" s="14">
        <v>15</v>
      </c>
      <c r="J62" s="20">
        <v>4713</v>
      </c>
      <c r="K62" s="33">
        <v>0</v>
      </c>
      <c r="L62" s="18">
        <f t="shared" si="8"/>
        <v>4713</v>
      </c>
      <c r="M62" s="20">
        <v>377.81</v>
      </c>
      <c r="N62" s="20">
        <v>377.81</v>
      </c>
      <c r="O62" s="20"/>
      <c r="P62" s="18">
        <f t="shared" si="7"/>
        <v>4335.1899999999996</v>
      </c>
      <c r="Q62" s="259"/>
    </row>
    <row r="63" spans="2:17" ht="30" customHeight="1" x14ac:dyDescent="0.25">
      <c r="B63" s="70"/>
      <c r="C63" s="70"/>
      <c r="D63" s="70"/>
      <c r="E63" s="26" t="s">
        <v>93</v>
      </c>
      <c r="F63" s="27"/>
      <c r="G63" s="27"/>
      <c r="H63" s="88"/>
      <c r="I63" s="29"/>
      <c r="J63" s="30">
        <f t="shared" ref="J63:N63" si="9">SUM(J53:J62)</f>
        <v>39092</v>
      </c>
      <c r="K63" s="30">
        <f t="shared" si="9"/>
        <v>33.619999999999997</v>
      </c>
      <c r="L63" s="30">
        <f t="shared" si="9"/>
        <v>39125.619999999995</v>
      </c>
      <c r="M63" s="30">
        <f t="shared" si="9"/>
        <v>2324.44</v>
      </c>
      <c r="N63" s="30">
        <f t="shared" si="9"/>
        <v>2324.44</v>
      </c>
      <c r="O63" s="30">
        <f>SUM(O53:O62)</f>
        <v>1600</v>
      </c>
      <c r="P63" s="30">
        <f>SUM(P53:P62)</f>
        <v>35201.18</v>
      </c>
      <c r="Q63" s="89"/>
    </row>
    <row r="64" spans="2:17" ht="30" customHeight="1" x14ac:dyDescent="0.25">
      <c r="B64" s="14">
        <v>1000</v>
      </c>
      <c r="C64" s="14">
        <v>1100</v>
      </c>
      <c r="D64" s="14">
        <v>113</v>
      </c>
      <c r="E64" s="78" t="s">
        <v>94</v>
      </c>
      <c r="F64" s="59" t="s">
        <v>95</v>
      </c>
      <c r="G64" s="90"/>
      <c r="H64" s="78"/>
      <c r="I64" s="14">
        <v>15</v>
      </c>
      <c r="J64" s="18">
        <v>6252</v>
      </c>
      <c r="K64" s="62">
        <v>0</v>
      </c>
      <c r="L64" s="18">
        <f>J64+K64</f>
        <v>6252</v>
      </c>
      <c r="M64" s="18">
        <v>636.48</v>
      </c>
      <c r="N64" s="18">
        <v>636.48</v>
      </c>
      <c r="O64" s="18"/>
      <c r="P64" s="18">
        <f>L64-N64</f>
        <v>5615.52</v>
      </c>
      <c r="Q64" s="41"/>
    </row>
    <row r="65" spans="2:17" ht="30" customHeight="1" x14ac:dyDescent="0.25">
      <c r="B65" s="14">
        <v>1000</v>
      </c>
      <c r="C65" s="14">
        <v>1100</v>
      </c>
      <c r="D65" s="14">
        <v>113</v>
      </c>
      <c r="E65" s="91" t="s">
        <v>96</v>
      </c>
      <c r="F65" s="64" t="s">
        <v>97</v>
      </c>
      <c r="G65" s="91"/>
      <c r="H65" s="91"/>
      <c r="I65" s="14">
        <v>15</v>
      </c>
      <c r="J65" s="20">
        <v>2600</v>
      </c>
      <c r="K65" s="69">
        <v>6.1</v>
      </c>
      <c r="L65" s="18">
        <f>J65+K65</f>
        <v>2606.1</v>
      </c>
      <c r="M65" s="20">
        <v>0</v>
      </c>
      <c r="N65" s="20">
        <v>0</v>
      </c>
      <c r="O65" s="20"/>
      <c r="P65" s="18">
        <f>L65-N65</f>
        <v>2606.1</v>
      </c>
      <c r="Q65" s="266"/>
    </row>
    <row r="66" spans="2:17" ht="30" customHeight="1" x14ac:dyDescent="0.25">
      <c r="B66" s="92"/>
      <c r="C66" s="92"/>
      <c r="D66" s="92"/>
      <c r="E66" s="80" t="s">
        <v>98</v>
      </c>
      <c r="F66" s="93"/>
      <c r="G66" s="93"/>
      <c r="H66" s="94"/>
      <c r="I66" s="92"/>
      <c r="J66" s="95">
        <f t="shared" ref="J66:N66" si="10">SUM(J64:J65)</f>
        <v>8852</v>
      </c>
      <c r="K66" s="95">
        <f t="shared" si="10"/>
        <v>6.1</v>
      </c>
      <c r="L66" s="95">
        <f t="shared" si="10"/>
        <v>8858.1</v>
      </c>
      <c r="M66" s="95">
        <f t="shared" si="10"/>
        <v>636.48</v>
      </c>
      <c r="N66" s="95">
        <f t="shared" si="10"/>
        <v>636.48</v>
      </c>
      <c r="O66" s="95"/>
      <c r="P66" s="95">
        <f>SUM(P64:P65)</f>
        <v>8221.6200000000008</v>
      </c>
      <c r="Q66" s="96">
        <v>0</v>
      </c>
    </row>
    <row r="67" spans="2:17" ht="30" customHeight="1" x14ac:dyDescent="0.25">
      <c r="B67" s="14">
        <v>1000</v>
      </c>
      <c r="C67" s="14">
        <v>1100</v>
      </c>
      <c r="D67" s="14">
        <v>113</v>
      </c>
      <c r="E67" s="17" t="s">
        <v>99</v>
      </c>
      <c r="F67" s="78" t="s">
        <v>100</v>
      </c>
      <c r="G67" s="17"/>
      <c r="H67" s="17"/>
      <c r="I67" s="14">
        <v>15</v>
      </c>
      <c r="J67" s="20">
        <v>5867</v>
      </c>
      <c r="K67" s="33">
        <v>0</v>
      </c>
      <c r="L67" s="20">
        <f>J67+K67</f>
        <v>5867</v>
      </c>
      <c r="M67" s="20">
        <v>567.45000000000005</v>
      </c>
      <c r="N67" s="20">
        <v>567.45000000000005</v>
      </c>
      <c r="O67" s="20"/>
      <c r="P67" s="20">
        <f>L67-N67</f>
        <v>5299.55</v>
      </c>
      <c r="Q67" s="97"/>
    </row>
    <row r="68" spans="2:17" ht="30" customHeight="1" x14ac:dyDescent="0.25">
      <c r="B68" s="14">
        <v>1000</v>
      </c>
      <c r="C68" s="14">
        <v>1100</v>
      </c>
      <c r="D68" s="14">
        <v>113</v>
      </c>
      <c r="E68" s="17" t="s">
        <v>268</v>
      </c>
      <c r="F68" s="78" t="s">
        <v>102</v>
      </c>
      <c r="G68" s="87"/>
      <c r="H68" s="77"/>
      <c r="I68" s="14">
        <v>15</v>
      </c>
      <c r="J68" s="20">
        <v>5867</v>
      </c>
      <c r="K68" s="33">
        <v>0</v>
      </c>
      <c r="L68" s="20">
        <f t="shared" ref="L68:L70" si="11">J68+K68</f>
        <v>5867</v>
      </c>
      <c r="M68" s="20">
        <v>567.45000000000005</v>
      </c>
      <c r="N68" s="20">
        <v>567.45000000000005</v>
      </c>
      <c r="O68" s="20"/>
      <c r="P68" s="20">
        <f>L68-N68</f>
        <v>5299.55</v>
      </c>
      <c r="Q68" s="97"/>
    </row>
    <row r="69" spans="2:17" ht="30" customHeight="1" x14ac:dyDescent="0.25">
      <c r="B69" s="14">
        <v>1000</v>
      </c>
      <c r="C69" s="14">
        <v>1100</v>
      </c>
      <c r="D69" s="14">
        <v>113</v>
      </c>
      <c r="E69" s="78"/>
      <c r="F69" s="78" t="s">
        <v>103</v>
      </c>
      <c r="G69" s="87"/>
      <c r="H69" s="98"/>
      <c r="I69" s="14"/>
      <c r="J69" s="18"/>
      <c r="K69" s="33"/>
      <c r="L69" s="20">
        <f t="shared" si="11"/>
        <v>0</v>
      </c>
      <c r="M69" s="18"/>
      <c r="N69" s="18"/>
      <c r="O69" s="18"/>
      <c r="P69" s="20">
        <f>L69-N69</f>
        <v>0</v>
      </c>
      <c r="Q69" s="41"/>
    </row>
    <row r="70" spans="2:17" ht="30" customHeight="1" x14ac:dyDescent="0.25">
      <c r="B70" s="14">
        <v>1000</v>
      </c>
      <c r="C70" s="14">
        <v>1100</v>
      </c>
      <c r="D70" s="14">
        <v>113</v>
      </c>
      <c r="E70" s="17" t="s">
        <v>104</v>
      </c>
      <c r="F70" s="59" t="s">
        <v>105</v>
      </c>
      <c r="G70" s="17"/>
      <c r="H70" s="17"/>
      <c r="I70" s="14">
        <v>15</v>
      </c>
      <c r="J70" s="18">
        <v>2584</v>
      </c>
      <c r="K70" s="18">
        <v>7.14</v>
      </c>
      <c r="L70" s="20">
        <f t="shared" si="11"/>
        <v>2591.14</v>
      </c>
      <c r="M70" s="18">
        <v>0</v>
      </c>
      <c r="N70" s="20">
        <v>0</v>
      </c>
      <c r="O70" s="20"/>
      <c r="P70" s="20">
        <f>L70-N70</f>
        <v>2591.14</v>
      </c>
      <c r="Q70" s="41"/>
    </row>
    <row r="71" spans="2:17" ht="30" customHeight="1" x14ac:dyDescent="0.25">
      <c r="B71" s="14">
        <v>1000</v>
      </c>
      <c r="C71" s="14">
        <v>1100</v>
      </c>
      <c r="D71" s="14">
        <v>113</v>
      </c>
      <c r="E71" s="78"/>
      <c r="F71" s="78" t="s">
        <v>107</v>
      </c>
      <c r="G71" s="87"/>
      <c r="H71" s="78"/>
      <c r="I71" s="14"/>
      <c r="J71" s="18"/>
      <c r="K71" s="33"/>
      <c r="L71" s="20"/>
      <c r="M71" s="18">
        <v>0</v>
      </c>
      <c r="N71" s="18">
        <v>0</v>
      </c>
      <c r="O71" s="18"/>
      <c r="P71" s="20">
        <f>L71-N71</f>
        <v>0</v>
      </c>
      <c r="Q71" s="41"/>
    </row>
    <row r="72" spans="2:17" ht="30" customHeight="1" x14ac:dyDescent="0.25">
      <c r="B72" s="70"/>
      <c r="C72" s="70"/>
      <c r="D72" s="70"/>
      <c r="E72" s="26" t="s">
        <v>108</v>
      </c>
      <c r="F72" s="27"/>
      <c r="G72" s="27"/>
      <c r="H72" s="28"/>
      <c r="I72" s="99"/>
      <c r="J72" s="30">
        <f>SUM(J67:J71)</f>
        <v>14318</v>
      </c>
      <c r="K72" s="30">
        <f>SUM(K67:K71)</f>
        <v>7.14</v>
      </c>
      <c r="L72" s="30">
        <f>SUM(L67:L71)</f>
        <v>14325.14</v>
      </c>
      <c r="M72" s="30">
        <f>SUM(M67:M71)</f>
        <v>1134.9000000000001</v>
      </c>
      <c r="N72" s="30">
        <f>SUM(N67:N71)</f>
        <v>1134.9000000000001</v>
      </c>
      <c r="O72" s="30"/>
      <c r="P72" s="30">
        <f>SUM(P67:P71)</f>
        <v>13190.24</v>
      </c>
      <c r="Q72" s="100"/>
    </row>
    <row r="73" spans="2:17" x14ac:dyDescent="0.25">
      <c r="B73" s="101"/>
      <c r="C73" s="101"/>
      <c r="D73" s="101"/>
      <c r="E73" s="102"/>
      <c r="F73" s="103"/>
      <c r="G73" s="103"/>
      <c r="H73" s="104"/>
      <c r="I73" s="105"/>
      <c r="J73" s="106"/>
      <c r="K73" s="106"/>
      <c r="L73" s="106"/>
      <c r="M73" s="106"/>
      <c r="N73" s="106"/>
      <c r="O73" s="106"/>
      <c r="P73" s="106"/>
      <c r="Q73" s="107"/>
    </row>
    <row r="74" spans="2:17" ht="18" x14ac:dyDescent="0.25">
      <c r="B74" s="46"/>
      <c r="C74" s="46"/>
      <c r="D74" s="46"/>
      <c r="E74" s="285"/>
      <c r="F74" s="285"/>
      <c r="G74" s="285"/>
      <c r="H74" s="285"/>
      <c r="Q74" s="52"/>
    </row>
    <row r="75" spans="2:17" ht="18" x14ac:dyDescent="0.25">
      <c r="B75" s="46"/>
      <c r="C75" s="46"/>
      <c r="D75" s="46"/>
      <c r="E75" s="285" t="s">
        <v>0</v>
      </c>
      <c r="F75" s="285"/>
      <c r="G75" s="285"/>
      <c r="H75" s="285"/>
      <c r="I75" s="50"/>
      <c r="J75" s="50"/>
      <c r="K75" s="51"/>
      <c r="L75" s="50"/>
      <c r="M75" s="50"/>
      <c r="N75" s="50"/>
      <c r="O75" s="50"/>
      <c r="P75" s="50"/>
      <c r="Q75" s="52"/>
    </row>
    <row r="76" spans="2:17" ht="18" x14ac:dyDescent="0.25">
      <c r="B76" s="4"/>
      <c r="C76" s="2"/>
      <c r="D76" s="2"/>
      <c r="E76" s="285" t="s">
        <v>2</v>
      </c>
      <c r="F76" s="285"/>
      <c r="G76" s="285"/>
      <c r="H76" s="285"/>
      <c r="I76" s="285" t="s">
        <v>267</v>
      </c>
      <c r="J76" s="285"/>
      <c r="K76" s="285"/>
      <c r="L76" s="285"/>
      <c r="M76" s="285"/>
      <c r="N76" s="285"/>
      <c r="O76" s="285"/>
      <c r="P76" s="285"/>
      <c r="Q76" s="2"/>
    </row>
    <row r="77" spans="2:17" ht="18" x14ac:dyDescent="0.25">
      <c r="B77" s="5"/>
      <c r="C77" s="2"/>
      <c r="D77" s="2"/>
      <c r="E77" s="294"/>
      <c r="F77" s="294"/>
      <c r="G77" s="294"/>
      <c r="H77" s="294"/>
      <c r="I77" s="53"/>
      <c r="J77" s="53"/>
      <c r="K77" s="54"/>
      <c r="L77" s="53"/>
      <c r="M77" s="53"/>
      <c r="N77" s="53"/>
      <c r="O77" s="53"/>
      <c r="P77" s="53"/>
      <c r="Q77" s="2"/>
    </row>
    <row r="78" spans="2:17" x14ac:dyDescent="0.25">
      <c r="B78" s="277" t="s">
        <v>9</v>
      </c>
      <c r="C78" s="277" t="s">
        <v>10</v>
      </c>
      <c r="D78" s="277" t="s">
        <v>11</v>
      </c>
      <c r="E78" s="274" t="s">
        <v>3</v>
      </c>
      <c r="F78" s="274" t="s">
        <v>47</v>
      </c>
      <c r="G78" s="260"/>
      <c r="H78" s="274" t="s">
        <v>5</v>
      </c>
      <c r="I78" s="279" t="s">
        <v>13</v>
      </c>
      <c r="J78" s="82" t="s">
        <v>109</v>
      </c>
      <c r="K78" s="109"/>
      <c r="L78" s="84"/>
      <c r="M78" s="290"/>
      <c r="N78" s="291"/>
      <c r="O78" s="242"/>
      <c r="P78" s="286" t="s">
        <v>7</v>
      </c>
      <c r="Q78" s="286" t="s">
        <v>8</v>
      </c>
    </row>
    <row r="79" spans="2:17" ht="22.5" x14ac:dyDescent="0.25">
      <c r="B79" s="293"/>
      <c r="C79" s="293"/>
      <c r="D79" s="293"/>
      <c r="E79" s="275"/>
      <c r="F79" s="275"/>
      <c r="G79" s="261" t="s">
        <v>12</v>
      </c>
      <c r="H79" s="275"/>
      <c r="I79" s="289"/>
      <c r="J79" s="279" t="s">
        <v>14</v>
      </c>
      <c r="K79" s="281" t="s">
        <v>48</v>
      </c>
      <c r="L79" s="283" t="s">
        <v>49</v>
      </c>
      <c r="M79" s="277" t="s">
        <v>17</v>
      </c>
      <c r="N79" s="277" t="s">
        <v>18</v>
      </c>
      <c r="O79" s="267" t="s">
        <v>250</v>
      </c>
      <c r="P79" s="287"/>
      <c r="Q79" s="287"/>
    </row>
    <row r="80" spans="2:17" x14ac:dyDescent="0.25">
      <c r="B80" s="278"/>
      <c r="C80" s="278"/>
      <c r="D80" s="278"/>
      <c r="E80" s="276"/>
      <c r="F80" s="276"/>
      <c r="G80" s="262"/>
      <c r="H80" s="276"/>
      <c r="I80" s="280"/>
      <c r="J80" s="280"/>
      <c r="K80" s="282"/>
      <c r="L80" s="284"/>
      <c r="M80" s="278"/>
      <c r="N80" s="278"/>
      <c r="O80" s="263"/>
      <c r="P80" s="288"/>
      <c r="Q80" s="288"/>
    </row>
    <row r="81" spans="2:17" ht="30" customHeight="1" x14ac:dyDescent="0.25">
      <c r="B81" s="14">
        <v>1000</v>
      </c>
      <c r="C81" s="14">
        <v>1100</v>
      </c>
      <c r="D81" s="14">
        <v>113</v>
      </c>
      <c r="E81" s="42" t="s">
        <v>110</v>
      </c>
      <c r="F81" s="59" t="s">
        <v>111</v>
      </c>
      <c r="G81" s="78"/>
      <c r="H81" s="78"/>
      <c r="I81" s="14">
        <v>15</v>
      </c>
      <c r="J81" s="18">
        <v>10063</v>
      </c>
      <c r="K81" s="33">
        <v>0</v>
      </c>
      <c r="L81" s="18">
        <f>J81+K81</f>
        <v>10063</v>
      </c>
      <c r="M81" s="18">
        <v>1438.73</v>
      </c>
      <c r="N81" s="18">
        <v>1438.73</v>
      </c>
      <c r="O81" s="18"/>
      <c r="P81" s="20">
        <f>L81-N81</f>
        <v>8624.27</v>
      </c>
      <c r="Q81" s="41"/>
    </row>
    <row r="82" spans="2:17" ht="30" customHeight="1" x14ac:dyDescent="0.25">
      <c r="B82" s="14">
        <v>1000</v>
      </c>
      <c r="C82" s="14">
        <v>1100</v>
      </c>
      <c r="D82" s="14">
        <v>113</v>
      </c>
      <c r="E82" s="78" t="s">
        <v>112</v>
      </c>
      <c r="F82" s="59" t="s">
        <v>113</v>
      </c>
      <c r="G82" s="78"/>
      <c r="H82" s="78"/>
      <c r="I82" s="14">
        <v>15</v>
      </c>
      <c r="J82" s="20">
        <v>5867</v>
      </c>
      <c r="K82" s="33">
        <v>0</v>
      </c>
      <c r="L82" s="18">
        <f t="shared" ref="L82:L85" si="12">J82+K82</f>
        <v>5867</v>
      </c>
      <c r="M82" s="20">
        <v>567.45000000000005</v>
      </c>
      <c r="N82" s="20">
        <v>567.45000000000005</v>
      </c>
      <c r="O82" s="20"/>
      <c r="P82" s="20">
        <f>L82-N82</f>
        <v>5299.55</v>
      </c>
      <c r="Q82" s="41"/>
    </row>
    <row r="83" spans="2:17" ht="30" customHeight="1" x14ac:dyDescent="0.25">
      <c r="B83" s="14">
        <v>1000</v>
      </c>
      <c r="C83" s="14">
        <v>1100</v>
      </c>
      <c r="D83" s="14">
        <v>113</v>
      </c>
      <c r="E83" s="24" t="s">
        <v>114</v>
      </c>
      <c r="F83" s="59" t="s">
        <v>115</v>
      </c>
      <c r="G83" s="17"/>
      <c r="H83" s="17"/>
      <c r="I83" s="14">
        <v>15</v>
      </c>
      <c r="J83" s="18">
        <v>4534</v>
      </c>
      <c r="K83" s="33">
        <v>0</v>
      </c>
      <c r="L83" s="18">
        <f t="shared" si="12"/>
        <v>4534</v>
      </c>
      <c r="M83" s="18">
        <v>358.32</v>
      </c>
      <c r="N83" s="18">
        <v>358.32</v>
      </c>
      <c r="O83" s="18"/>
      <c r="P83" s="20">
        <f>L83-N83</f>
        <v>4175.68</v>
      </c>
      <c r="Q83" s="41"/>
    </row>
    <row r="84" spans="2:17" ht="30" customHeight="1" x14ac:dyDescent="0.25">
      <c r="B84" s="14">
        <v>1000</v>
      </c>
      <c r="C84" s="14">
        <v>1100</v>
      </c>
      <c r="D84" s="14">
        <v>113</v>
      </c>
      <c r="E84" s="112"/>
      <c r="F84" s="59" t="s">
        <v>116</v>
      </c>
      <c r="G84" s="17"/>
      <c r="H84" s="17"/>
      <c r="I84" s="14"/>
      <c r="J84" s="18"/>
      <c r="K84" s="33"/>
      <c r="L84" s="18">
        <f t="shared" si="12"/>
        <v>0</v>
      </c>
      <c r="M84" s="18"/>
      <c r="N84" s="18"/>
      <c r="O84" s="18"/>
      <c r="P84" s="20">
        <f>L84-N84</f>
        <v>0</v>
      </c>
      <c r="Q84" s="41"/>
    </row>
    <row r="85" spans="2:17" ht="30" customHeight="1" x14ac:dyDescent="0.25">
      <c r="B85" s="14">
        <v>1000</v>
      </c>
      <c r="C85" s="14">
        <v>1100</v>
      </c>
      <c r="D85" s="14">
        <v>113</v>
      </c>
      <c r="E85" s="42" t="s">
        <v>117</v>
      </c>
      <c r="F85" s="64" t="s">
        <v>118</v>
      </c>
      <c r="G85" s="86"/>
      <c r="H85" s="78"/>
      <c r="I85" s="14">
        <v>15</v>
      </c>
      <c r="J85" s="18">
        <v>4534</v>
      </c>
      <c r="K85" s="33">
        <v>0</v>
      </c>
      <c r="L85" s="18">
        <f t="shared" si="12"/>
        <v>4534</v>
      </c>
      <c r="M85" s="18">
        <v>358.32</v>
      </c>
      <c r="N85" s="18">
        <v>358.32</v>
      </c>
      <c r="O85" s="18"/>
      <c r="P85" s="20">
        <f>L85-N85</f>
        <v>4175.68</v>
      </c>
      <c r="Q85" s="41"/>
    </row>
    <row r="86" spans="2:17" ht="30" customHeight="1" x14ac:dyDescent="0.25">
      <c r="B86" s="26"/>
      <c r="C86" s="26"/>
      <c r="D86" s="26"/>
      <c r="E86" s="26" t="s">
        <v>119</v>
      </c>
      <c r="F86" s="27"/>
      <c r="G86" s="27"/>
      <c r="H86" s="28"/>
      <c r="I86" s="99"/>
      <c r="J86" s="30">
        <f t="shared" ref="J86:N86" si="13">SUM(J81:J85)</f>
        <v>24998</v>
      </c>
      <c r="K86" s="30">
        <f t="shared" si="13"/>
        <v>0</v>
      </c>
      <c r="L86" s="30">
        <f t="shared" si="13"/>
        <v>24998</v>
      </c>
      <c r="M86" s="30">
        <f t="shared" si="13"/>
        <v>2722.82</v>
      </c>
      <c r="N86" s="30">
        <f t="shared" si="13"/>
        <v>2722.82</v>
      </c>
      <c r="O86" s="30"/>
      <c r="P86" s="30">
        <f>SUM(P81:P85)</f>
        <v>22275.18</v>
      </c>
      <c r="Q86" s="31"/>
    </row>
    <row r="87" spans="2:17" ht="30" customHeight="1" x14ac:dyDescent="0.25">
      <c r="B87" s="14">
        <v>1000</v>
      </c>
      <c r="C87" s="14">
        <v>1100</v>
      </c>
      <c r="D87" s="14">
        <v>113</v>
      </c>
      <c r="E87" s="78" t="s">
        <v>120</v>
      </c>
      <c r="F87" s="59" t="s">
        <v>121</v>
      </c>
      <c r="G87" s="86"/>
      <c r="H87" s="78"/>
      <c r="I87" s="14">
        <v>15</v>
      </c>
      <c r="J87" s="18">
        <v>2880</v>
      </c>
      <c r="K87" s="62">
        <v>0</v>
      </c>
      <c r="L87" s="18">
        <f>J87+K87</f>
        <v>2880</v>
      </c>
      <c r="M87" s="18">
        <v>32.86</v>
      </c>
      <c r="N87" s="18">
        <v>32.86</v>
      </c>
      <c r="O87" s="18"/>
      <c r="P87" s="20">
        <f>L87-N87</f>
        <v>2847.14</v>
      </c>
      <c r="Q87" s="16"/>
    </row>
    <row r="88" spans="2:17" ht="30" customHeight="1" x14ac:dyDescent="0.25">
      <c r="B88" s="113"/>
      <c r="C88" s="113"/>
      <c r="D88" s="113"/>
      <c r="E88" s="26" t="s">
        <v>122</v>
      </c>
      <c r="F88" s="27"/>
      <c r="G88" s="27"/>
      <c r="H88" s="28"/>
      <c r="I88" s="71"/>
      <c r="J88" s="30">
        <f>SUM(J87)</f>
        <v>2880</v>
      </c>
      <c r="K88" s="30">
        <v>0</v>
      </c>
      <c r="L88" s="30">
        <f>SUM(L87)</f>
        <v>2880</v>
      </c>
      <c r="M88" s="30">
        <f>SUM(M87)</f>
        <v>32.86</v>
      </c>
      <c r="N88" s="30">
        <f>SUM(N87)</f>
        <v>32.86</v>
      </c>
      <c r="O88" s="30"/>
      <c r="P88" s="30">
        <f>SUM(P87)</f>
        <v>2847.14</v>
      </c>
      <c r="Q88" s="30">
        <v>0</v>
      </c>
    </row>
    <row r="89" spans="2:17" ht="30" customHeight="1" x14ac:dyDescent="0.25">
      <c r="B89" s="14">
        <v>1000</v>
      </c>
      <c r="C89" s="14">
        <v>1100</v>
      </c>
      <c r="D89" s="14">
        <v>113</v>
      </c>
      <c r="E89" s="78" t="s">
        <v>123</v>
      </c>
      <c r="F89" s="78" t="s">
        <v>124</v>
      </c>
      <c r="G89" s="227"/>
      <c r="H89" s="78"/>
      <c r="I89" s="14">
        <v>15</v>
      </c>
      <c r="J89" s="20">
        <v>4604</v>
      </c>
      <c r="K89" s="33">
        <v>0</v>
      </c>
      <c r="L89" s="20">
        <f>J89+K89</f>
        <v>4604</v>
      </c>
      <c r="M89" s="20">
        <v>365.94</v>
      </c>
      <c r="N89" s="20">
        <v>365.94</v>
      </c>
      <c r="O89" s="20"/>
      <c r="P89" s="20">
        <f>L89-N89</f>
        <v>4238.0600000000004</v>
      </c>
      <c r="Q89" s="115"/>
    </row>
    <row r="90" spans="2:17" ht="30" customHeight="1" x14ac:dyDescent="0.25">
      <c r="B90" s="14">
        <v>1000</v>
      </c>
      <c r="C90" s="14">
        <v>1100</v>
      </c>
      <c r="D90" s="14">
        <v>113</v>
      </c>
      <c r="E90" s="116" t="s">
        <v>125</v>
      </c>
      <c r="F90" s="78" t="s">
        <v>107</v>
      </c>
      <c r="G90" s="17"/>
      <c r="H90" s="17"/>
      <c r="I90" s="14">
        <v>15</v>
      </c>
      <c r="J90" s="20">
        <v>2523</v>
      </c>
      <c r="K90" s="33">
        <v>11.1</v>
      </c>
      <c r="L90" s="20">
        <f t="shared" ref="L90:L93" si="14">J90+K90</f>
        <v>2534.1</v>
      </c>
      <c r="M90" s="18">
        <v>0</v>
      </c>
      <c r="N90" s="18">
        <v>0</v>
      </c>
      <c r="O90" s="18"/>
      <c r="P90" s="20">
        <f>L90-N90</f>
        <v>2534.1</v>
      </c>
      <c r="Q90" s="41"/>
    </row>
    <row r="91" spans="2:17" ht="30" customHeight="1" x14ac:dyDescent="0.25">
      <c r="B91" s="14">
        <v>1000</v>
      </c>
      <c r="C91" s="14">
        <v>1100</v>
      </c>
      <c r="D91" s="14">
        <v>113</v>
      </c>
      <c r="E91" s="78"/>
      <c r="F91" s="78" t="s">
        <v>126</v>
      </c>
      <c r="G91" s="78"/>
      <c r="H91" s="78"/>
      <c r="I91" s="14"/>
      <c r="J91" s="20">
        <v>0</v>
      </c>
      <c r="K91" s="33"/>
      <c r="L91" s="20">
        <f t="shared" si="14"/>
        <v>0</v>
      </c>
      <c r="M91" s="18">
        <v>0</v>
      </c>
      <c r="N91" s="18">
        <v>0</v>
      </c>
      <c r="O91" s="18"/>
      <c r="P91" s="20">
        <f>L91-N91</f>
        <v>0</v>
      </c>
      <c r="Q91" s="41"/>
    </row>
    <row r="92" spans="2:17" ht="30" customHeight="1" x14ac:dyDescent="0.25">
      <c r="B92" s="14">
        <v>1000</v>
      </c>
      <c r="C92" s="14">
        <v>1100</v>
      </c>
      <c r="D92" s="14">
        <v>113</v>
      </c>
      <c r="E92" s="60" t="s">
        <v>127</v>
      </c>
      <c r="F92" s="60" t="s">
        <v>126</v>
      </c>
      <c r="G92" s="77"/>
      <c r="H92" s="60"/>
      <c r="I92" s="117">
        <v>13</v>
      </c>
      <c r="J92" s="20">
        <v>2877.33</v>
      </c>
      <c r="K92" s="33">
        <v>0</v>
      </c>
      <c r="L92" s="20">
        <f t="shared" si="14"/>
        <v>2877.33</v>
      </c>
      <c r="M92" s="20">
        <v>87.55</v>
      </c>
      <c r="N92" s="20">
        <v>87.55</v>
      </c>
      <c r="O92" s="20"/>
      <c r="P92" s="20">
        <f>L92-N92-O92</f>
        <v>2789.7799999999997</v>
      </c>
      <c r="Q92" s="41"/>
    </row>
    <row r="93" spans="2:17" ht="30" customHeight="1" x14ac:dyDescent="0.25">
      <c r="B93" s="14">
        <v>1000</v>
      </c>
      <c r="C93" s="14">
        <v>1100</v>
      </c>
      <c r="D93" s="14">
        <v>113</v>
      </c>
      <c r="E93" s="116" t="s">
        <v>128</v>
      </c>
      <c r="F93" s="78" t="s">
        <v>129</v>
      </c>
      <c r="G93" s="17"/>
      <c r="H93" s="17"/>
      <c r="I93" s="14">
        <v>15</v>
      </c>
      <c r="J93" s="20">
        <v>4604</v>
      </c>
      <c r="K93" s="33">
        <v>0</v>
      </c>
      <c r="L93" s="20">
        <f t="shared" si="14"/>
        <v>4604</v>
      </c>
      <c r="M93" s="18">
        <v>365.94</v>
      </c>
      <c r="N93" s="18">
        <v>365.94</v>
      </c>
      <c r="O93" s="18"/>
      <c r="P93" s="20">
        <f>L93-N93</f>
        <v>4238.0600000000004</v>
      </c>
      <c r="Q93" s="115"/>
    </row>
    <row r="94" spans="2:17" ht="30" customHeight="1" x14ac:dyDescent="0.25">
      <c r="B94" s="25"/>
      <c r="C94" s="25"/>
      <c r="D94" s="25"/>
      <c r="E94" s="27" t="s">
        <v>130</v>
      </c>
      <c r="F94" s="81"/>
      <c r="G94" s="81"/>
      <c r="H94" s="37"/>
      <c r="I94" s="118"/>
      <c r="J94" s="30">
        <f t="shared" ref="J94:N94" si="15">SUM(J89:J93)</f>
        <v>14608.33</v>
      </c>
      <c r="K94" s="30">
        <f t="shared" si="15"/>
        <v>11.1</v>
      </c>
      <c r="L94" s="30">
        <f t="shared" si="15"/>
        <v>14619.43</v>
      </c>
      <c r="M94" s="30">
        <f t="shared" si="15"/>
        <v>819.43000000000006</v>
      </c>
      <c r="N94" s="30">
        <f t="shared" si="15"/>
        <v>819.43000000000006</v>
      </c>
      <c r="O94" s="30"/>
      <c r="P94" s="30">
        <f>SUM(P89:P93)</f>
        <v>13800</v>
      </c>
      <c r="Q94" s="38"/>
    </row>
    <row r="95" spans="2:17" ht="30" customHeight="1" x14ac:dyDescent="0.25">
      <c r="B95" s="14">
        <v>1000</v>
      </c>
      <c r="C95" s="14">
        <v>1100</v>
      </c>
      <c r="D95" s="14">
        <v>113</v>
      </c>
      <c r="E95" s="42" t="s">
        <v>131</v>
      </c>
      <c r="F95" s="59" t="s">
        <v>132</v>
      </c>
      <c r="G95" s="119"/>
      <c r="H95" s="120"/>
      <c r="I95" s="14">
        <v>15</v>
      </c>
      <c r="J95" s="121">
        <v>4973</v>
      </c>
      <c r="K95" s="122">
        <v>0</v>
      </c>
      <c r="L95" s="34">
        <f>J95+K95</f>
        <v>4973</v>
      </c>
      <c r="M95" s="18">
        <v>417.84</v>
      </c>
      <c r="N95" s="18">
        <v>417.84</v>
      </c>
      <c r="O95" s="18"/>
      <c r="P95" s="20">
        <f>L95-N95</f>
        <v>4555.16</v>
      </c>
      <c r="Q95" s="41"/>
    </row>
    <row r="96" spans="2:17" ht="30" customHeight="1" x14ac:dyDescent="0.25">
      <c r="B96" s="14">
        <v>1000</v>
      </c>
      <c r="C96" s="14">
        <v>1100</v>
      </c>
      <c r="D96" s="14">
        <v>113</v>
      </c>
      <c r="E96" s="17"/>
      <c r="F96" s="59" t="s">
        <v>134</v>
      </c>
      <c r="G96" s="17"/>
      <c r="H96" s="17"/>
      <c r="I96" s="14">
        <v>15</v>
      </c>
      <c r="J96" s="121"/>
      <c r="K96" s="122"/>
      <c r="L96" s="34"/>
      <c r="M96" s="18"/>
      <c r="N96" s="18"/>
      <c r="O96" s="18"/>
      <c r="P96" s="20">
        <f>L96-N96</f>
        <v>0</v>
      </c>
      <c r="Q96" s="123"/>
    </row>
    <row r="97" spans="2:17" ht="30" customHeight="1" x14ac:dyDescent="0.25">
      <c r="B97" s="14">
        <v>1000</v>
      </c>
      <c r="C97" s="14">
        <v>1100</v>
      </c>
      <c r="D97" s="14">
        <v>113</v>
      </c>
      <c r="E97" s="17" t="s">
        <v>135</v>
      </c>
      <c r="F97" s="78" t="s">
        <v>136</v>
      </c>
      <c r="G97" s="17"/>
      <c r="H97" s="17"/>
      <c r="I97" s="14">
        <v>15</v>
      </c>
      <c r="J97" s="121">
        <v>3613</v>
      </c>
      <c r="K97" s="33">
        <v>0</v>
      </c>
      <c r="L97" s="34">
        <f t="shared" ref="L97:L98" si="16">J97+K97</f>
        <v>3613</v>
      </c>
      <c r="M97" s="18">
        <v>150.63</v>
      </c>
      <c r="N97" s="18">
        <v>150.63</v>
      </c>
      <c r="O97" s="18"/>
      <c r="P97" s="20">
        <f>L97-N97</f>
        <v>3462.37</v>
      </c>
      <c r="Q97" s="41"/>
    </row>
    <row r="98" spans="2:17" ht="30" customHeight="1" x14ac:dyDescent="0.25">
      <c r="B98" s="14">
        <v>1000</v>
      </c>
      <c r="C98" s="14">
        <v>1100</v>
      </c>
      <c r="D98" s="14">
        <v>113</v>
      </c>
      <c r="E98" s="17" t="s">
        <v>137</v>
      </c>
      <c r="F98" s="78" t="s">
        <v>136</v>
      </c>
      <c r="G98" s="17"/>
      <c r="H98" s="17"/>
      <c r="I98" s="14">
        <v>15</v>
      </c>
      <c r="J98" s="121">
        <v>3613</v>
      </c>
      <c r="K98" s="33">
        <v>0</v>
      </c>
      <c r="L98" s="34">
        <f t="shared" si="16"/>
        <v>3613</v>
      </c>
      <c r="M98" s="18">
        <v>150.63</v>
      </c>
      <c r="N98" s="18">
        <v>150.63</v>
      </c>
      <c r="O98" s="18"/>
      <c r="P98" s="20">
        <f>L98-N98</f>
        <v>3462.37</v>
      </c>
      <c r="Q98" s="74"/>
    </row>
    <row r="99" spans="2:17" ht="30" customHeight="1" x14ac:dyDescent="0.25">
      <c r="B99" s="14">
        <v>1000</v>
      </c>
      <c r="C99" s="14">
        <v>1100</v>
      </c>
      <c r="D99" s="14">
        <v>113</v>
      </c>
      <c r="E99" s="17"/>
      <c r="F99" s="78" t="s">
        <v>136</v>
      </c>
      <c r="G99" s="17"/>
      <c r="H99" s="17"/>
      <c r="I99" s="14"/>
      <c r="J99" s="121"/>
      <c r="K99" s="33"/>
      <c r="L99" s="34"/>
      <c r="M99" s="18"/>
      <c r="N99" s="18"/>
      <c r="O99" s="18"/>
      <c r="P99" s="20">
        <f>L99-N99</f>
        <v>0</v>
      </c>
      <c r="Q99" s="74"/>
    </row>
    <row r="100" spans="2:17" ht="30" customHeight="1" x14ac:dyDescent="0.25">
      <c r="B100" s="70"/>
      <c r="C100" s="70"/>
      <c r="D100" s="70"/>
      <c r="E100" s="124" t="s">
        <v>139</v>
      </c>
      <c r="F100" s="125"/>
      <c r="G100" s="125"/>
      <c r="H100" s="126"/>
      <c r="I100" s="127"/>
      <c r="J100" s="128">
        <f>SUM(J95:J99)</f>
        <v>12199</v>
      </c>
      <c r="K100" s="128">
        <v>0</v>
      </c>
      <c r="L100" s="128">
        <f>SUM(L95:L99)</f>
        <v>12199</v>
      </c>
      <c r="M100" s="128">
        <f>SUM(M95:M99)</f>
        <v>719.1</v>
      </c>
      <c r="N100" s="128">
        <f>SUM(N95:N99)</f>
        <v>719.1</v>
      </c>
      <c r="O100" s="128"/>
      <c r="P100" s="128">
        <f>SUM(P95:P99)</f>
        <v>11479.9</v>
      </c>
      <c r="Q100" s="26"/>
    </row>
    <row r="101" spans="2:17" x14ac:dyDescent="0.25">
      <c r="B101" s="46"/>
      <c r="C101" s="46"/>
      <c r="D101" s="46"/>
      <c r="E101" s="46"/>
      <c r="F101" s="129"/>
      <c r="G101" s="129"/>
      <c r="H101" s="130"/>
      <c r="I101" s="131"/>
      <c r="J101" s="132"/>
      <c r="K101" s="133"/>
      <c r="L101" s="132"/>
      <c r="M101" s="132"/>
      <c r="N101" s="132"/>
      <c r="O101" s="132"/>
      <c r="P101" s="132"/>
      <c r="Q101" s="47"/>
    </row>
    <row r="102" spans="2:17" ht="18" x14ac:dyDescent="0.25">
      <c r="B102" s="46"/>
      <c r="C102" s="46"/>
      <c r="D102" s="46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52"/>
    </row>
    <row r="103" spans="2:17" ht="18" x14ac:dyDescent="0.25">
      <c r="B103" s="46"/>
      <c r="C103" s="46"/>
      <c r="D103" s="46"/>
      <c r="E103" s="285" t="s">
        <v>0</v>
      </c>
      <c r="F103" s="285"/>
      <c r="G103" s="285"/>
      <c r="H103" s="285"/>
      <c r="I103" s="50"/>
      <c r="J103" s="50"/>
      <c r="K103" s="51"/>
      <c r="L103" s="50"/>
      <c r="M103" s="50"/>
      <c r="N103" s="50"/>
      <c r="O103" s="50"/>
      <c r="P103" s="50"/>
      <c r="Q103" s="52"/>
    </row>
    <row r="104" spans="2:17" ht="18" x14ac:dyDescent="0.25">
      <c r="B104" s="4"/>
      <c r="C104" s="2"/>
      <c r="D104" s="2"/>
      <c r="E104" s="285" t="s">
        <v>2</v>
      </c>
      <c r="F104" s="285"/>
      <c r="G104" s="285"/>
      <c r="H104" s="285"/>
      <c r="I104" s="285" t="s">
        <v>267</v>
      </c>
      <c r="J104" s="285"/>
      <c r="K104" s="285"/>
      <c r="L104" s="285"/>
      <c r="M104" s="285"/>
      <c r="N104" s="285"/>
      <c r="O104" s="285"/>
      <c r="P104" s="285"/>
      <c r="Q104" s="2"/>
    </row>
    <row r="105" spans="2:17" ht="18" x14ac:dyDescent="0.25">
      <c r="B105" s="5"/>
      <c r="C105" s="2"/>
      <c r="D105" s="2"/>
      <c r="E105" s="294"/>
      <c r="F105" s="294"/>
      <c r="G105" s="294"/>
      <c r="H105" s="294"/>
      <c r="I105" s="53"/>
      <c r="J105" s="53"/>
      <c r="K105" s="54"/>
      <c r="L105" s="53"/>
      <c r="M105" s="53"/>
      <c r="N105" s="53"/>
      <c r="O105" s="53"/>
      <c r="P105" s="53"/>
      <c r="Q105" s="2"/>
    </row>
    <row r="106" spans="2:17" x14ac:dyDescent="0.25">
      <c r="B106" s="277" t="s">
        <v>9</v>
      </c>
      <c r="C106" s="277" t="s">
        <v>10</v>
      </c>
      <c r="D106" s="277" t="s">
        <v>11</v>
      </c>
      <c r="E106" s="274" t="s">
        <v>3</v>
      </c>
      <c r="F106" s="274" t="s">
        <v>47</v>
      </c>
      <c r="G106" s="260"/>
      <c r="H106" s="274" t="s">
        <v>5</v>
      </c>
      <c r="I106" s="279" t="s">
        <v>13</v>
      </c>
      <c r="J106" s="82" t="s">
        <v>109</v>
      </c>
      <c r="K106" s="109"/>
      <c r="L106" s="84"/>
      <c r="M106" s="290"/>
      <c r="N106" s="291"/>
      <c r="O106" s="242"/>
      <c r="P106" s="286" t="s">
        <v>7</v>
      </c>
      <c r="Q106" s="286" t="s">
        <v>8</v>
      </c>
    </row>
    <row r="107" spans="2:17" x14ac:dyDescent="0.25">
      <c r="B107" s="293"/>
      <c r="C107" s="293"/>
      <c r="D107" s="293"/>
      <c r="E107" s="275"/>
      <c r="F107" s="275"/>
      <c r="G107" s="261" t="s">
        <v>12</v>
      </c>
      <c r="H107" s="275"/>
      <c r="I107" s="289"/>
      <c r="J107" s="279" t="s">
        <v>14</v>
      </c>
      <c r="K107" s="281" t="s">
        <v>48</v>
      </c>
      <c r="L107" s="283" t="s">
        <v>49</v>
      </c>
      <c r="M107" s="277" t="s">
        <v>17</v>
      </c>
      <c r="N107" s="277" t="s">
        <v>18</v>
      </c>
      <c r="O107" s="267"/>
      <c r="P107" s="287"/>
      <c r="Q107" s="287"/>
    </row>
    <row r="108" spans="2:17" x14ac:dyDescent="0.25">
      <c r="B108" s="278"/>
      <c r="C108" s="278"/>
      <c r="D108" s="278"/>
      <c r="E108" s="276"/>
      <c r="F108" s="276"/>
      <c r="G108" s="262"/>
      <c r="H108" s="276"/>
      <c r="I108" s="280"/>
      <c r="J108" s="280"/>
      <c r="K108" s="282"/>
      <c r="L108" s="284"/>
      <c r="M108" s="278"/>
      <c r="N108" s="278"/>
      <c r="O108" s="263"/>
      <c r="P108" s="288"/>
      <c r="Q108" s="288"/>
    </row>
    <row r="109" spans="2:17" ht="30" customHeight="1" x14ac:dyDescent="0.25">
      <c r="B109" s="14">
        <v>1000</v>
      </c>
      <c r="C109" s="14">
        <v>1100</v>
      </c>
      <c r="D109" s="14">
        <v>113</v>
      </c>
      <c r="E109" s="17" t="s">
        <v>140</v>
      </c>
      <c r="F109" s="64" t="s">
        <v>141</v>
      </c>
      <c r="G109" s="17"/>
      <c r="H109" s="17"/>
      <c r="I109" s="14">
        <v>15</v>
      </c>
      <c r="J109" s="121">
        <v>4847</v>
      </c>
      <c r="K109" s="134">
        <v>0</v>
      </c>
      <c r="L109" s="121">
        <f>J109+K109</f>
        <v>4847</v>
      </c>
      <c r="M109" s="121">
        <v>397.56</v>
      </c>
      <c r="N109" s="121">
        <v>397.56</v>
      </c>
      <c r="O109" s="121"/>
      <c r="P109" s="20">
        <f t="shared" ref="P109:P120" si="17">L109-N109</f>
        <v>4449.4399999999996</v>
      </c>
      <c r="Q109" s="135"/>
    </row>
    <row r="110" spans="2:17" ht="30" customHeight="1" x14ac:dyDescent="0.25">
      <c r="B110" s="14">
        <v>1000</v>
      </c>
      <c r="C110" s="14">
        <v>1100</v>
      </c>
      <c r="D110" s="14">
        <v>113</v>
      </c>
      <c r="E110" s="17" t="s">
        <v>142</v>
      </c>
      <c r="F110" s="64" t="s">
        <v>143</v>
      </c>
      <c r="G110" s="17"/>
      <c r="H110" s="17"/>
      <c r="I110" s="14">
        <v>15</v>
      </c>
      <c r="J110" s="121">
        <v>2455</v>
      </c>
      <c r="K110" s="134">
        <v>15.51</v>
      </c>
      <c r="L110" s="121">
        <f t="shared" ref="L110:L121" si="18">J110+K110</f>
        <v>2470.5100000000002</v>
      </c>
      <c r="M110" s="20">
        <v>0</v>
      </c>
      <c r="N110" s="20">
        <v>0</v>
      </c>
      <c r="O110" s="20"/>
      <c r="P110" s="20">
        <f t="shared" si="17"/>
        <v>2470.5100000000002</v>
      </c>
      <c r="Q110" s="259"/>
    </row>
    <row r="111" spans="2:17" ht="30" customHeight="1" x14ac:dyDescent="0.25">
      <c r="B111" s="14">
        <v>1000</v>
      </c>
      <c r="C111" s="14">
        <v>1100</v>
      </c>
      <c r="D111" s="14">
        <v>113</v>
      </c>
      <c r="E111" s="17" t="s">
        <v>144</v>
      </c>
      <c r="F111" s="64" t="s">
        <v>143</v>
      </c>
      <c r="G111" s="17"/>
      <c r="H111" s="17"/>
      <c r="I111" s="14">
        <v>15</v>
      </c>
      <c r="J111" s="121">
        <v>2455</v>
      </c>
      <c r="K111" s="134">
        <v>15.51</v>
      </c>
      <c r="L111" s="121">
        <f t="shared" si="18"/>
        <v>2470.5100000000002</v>
      </c>
      <c r="M111" s="18">
        <v>0</v>
      </c>
      <c r="N111" s="18">
        <v>0</v>
      </c>
      <c r="O111" s="18"/>
      <c r="P111" s="20">
        <f t="shared" si="17"/>
        <v>2470.5100000000002</v>
      </c>
      <c r="Q111" s="259"/>
    </row>
    <row r="112" spans="2:17" ht="30" customHeight="1" x14ac:dyDescent="0.25">
      <c r="B112" s="14">
        <v>1000</v>
      </c>
      <c r="C112" s="14">
        <v>1100</v>
      </c>
      <c r="D112" s="14">
        <v>113</v>
      </c>
      <c r="E112" s="17" t="s">
        <v>145</v>
      </c>
      <c r="F112" s="64" t="s">
        <v>143</v>
      </c>
      <c r="G112" s="24"/>
      <c r="H112" s="24"/>
      <c r="I112" s="14">
        <v>15</v>
      </c>
      <c r="J112" s="121">
        <v>2455</v>
      </c>
      <c r="K112" s="134">
        <v>15.51</v>
      </c>
      <c r="L112" s="121">
        <f t="shared" si="18"/>
        <v>2470.5100000000002</v>
      </c>
      <c r="M112" s="18">
        <v>0</v>
      </c>
      <c r="N112" s="18">
        <v>0</v>
      </c>
      <c r="O112" s="18"/>
      <c r="P112" s="20">
        <f t="shared" si="17"/>
        <v>2470.5100000000002</v>
      </c>
      <c r="Q112" s="259"/>
    </row>
    <row r="113" spans="2:17" ht="30" customHeight="1" x14ac:dyDescent="0.25">
      <c r="B113" s="14">
        <v>1000</v>
      </c>
      <c r="C113" s="14">
        <v>1100</v>
      </c>
      <c r="D113" s="14">
        <v>113</v>
      </c>
      <c r="E113" s="17" t="s">
        <v>146</v>
      </c>
      <c r="F113" s="64" t="s">
        <v>147</v>
      </c>
      <c r="G113" s="17"/>
      <c r="H113" s="17"/>
      <c r="I113" s="14">
        <v>15</v>
      </c>
      <c r="J113" s="121">
        <v>3613</v>
      </c>
      <c r="K113" s="33">
        <v>0</v>
      </c>
      <c r="L113" s="121">
        <f t="shared" si="18"/>
        <v>3613</v>
      </c>
      <c r="M113" s="18">
        <v>150.63</v>
      </c>
      <c r="N113" s="18">
        <v>150.63</v>
      </c>
      <c r="O113" s="18"/>
      <c r="P113" s="20">
        <f t="shared" si="17"/>
        <v>3462.37</v>
      </c>
      <c r="Q113" s="136"/>
    </row>
    <row r="114" spans="2:17" ht="30" customHeight="1" x14ac:dyDescent="0.25">
      <c r="B114" s="14">
        <v>1000</v>
      </c>
      <c r="C114" s="14">
        <v>1100</v>
      </c>
      <c r="D114" s="14">
        <v>113</v>
      </c>
      <c r="E114" s="42" t="s">
        <v>148</v>
      </c>
      <c r="F114" s="78" t="s">
        <v>149</v>
      </c>
      <c r="G114" s="98"/>
      <c r="H114" s="44"/>
      <c r="I114" s="14">
        <v>15</v>
      </c>
      <c r="J114" s="121">
        <v>3613</v>
      </c>
      <c r="K114" s="33">
        <v>0</v>
      </c>
      <c r="L114" s="121">
        <f t="shared" si="18"/>
        <v>3613</v>
      </c>
      <c r="M114" s="18">
        <v>150.63</v>
      </c>
      <c r="N114" s="18">
        <v>150.63</v>
      </c>
      <c r="O114" s="18"/>
      <c r="P114" s="20">
        <f t="shared" si="17"/>
        <v>3462.37</v>
      </c>
      <c r="Q114" s="259"/>
    </row>
    <row r="115" spans="2:17" ht="30" customHeight="1" x14ac:dyDescent="0.25">
      <c r="B115" s="14">
        <v>1000</v>
      </c>
      <c r="C115" s="14">
        <v>1100</v>
      </c>
      <c r="D115" s="14">
        <v>113</v>
      </c>
      <c r="E115" s="137" t="s">
        <v>150</v>
      </c>
      <c r="F115" s="67" t="s">
        <v>149</v>
      </c>
      <c r="G115" s="98"/>
      <c r="H115" s="44"/>
      <c r="I115" s="14">
        <v>15</v>
      </c>
      <c r="J115" s="121">
        <v>3613</v>
      </c>
      <c r="K115" s="33">
        <v>0</v>
      </c>
      <c r="L115" s="121">
        <f t="shared" si="18"/>
        <v>3613</v>
      </c>
      <c r="M115" s="18">
        <v>150.63</v>
      </c>
      <c r="N115" s="18">
        <v>150.63</v>
      </c>
      <c r="O115" s="18"/>
      <c r="P115" s="20">
        <f t="shared" si="17"/>
        <v>3462.37</v>
      </c>
      <c r="Q115" s="136"/>
    </row>
    <row r="116" spans="2:17" ht="30" customHeight="1" x14ac:dyDescent="0.25">
      <c r="B116" s="72">
        <v>1000</v>
      </c>
      <c r="C116" s="72">
        <v>1100</v>
      </c>
      <c r="D116" s="14">
        <v>113</v>
      </c>
      <c r="E116" s="17" t="s">
        <v>151</v>
      </c>
      <c r="F116" s="138" t="s">
        <v>152</v>
      </c>
      <c r="G116" s="139"/>
      <c r="H116" s="17"/>
      <c r="I116" s="14">
        <v>15</v>
      </c>
      <c r="J116" s="121">
        <v>3613</v>
      </c>
      <c r="K116" s="33">
        <v>0</v>
      </c>
      <c r="L116" s="121">
        <f t="shared" si="18"/>
        <v>3613</v>
      </c>
      <c r="M116" s="18">
        <v>150.63</v>
      </c>
      <c r="N116" s="18">
        <v>150.63</v>
      </c>
      <c r="O116" s="18"/>
      <c r="P116" s="20">
        <f t="shared" si="17"/>
        <v>3462.37</v>
      </c>
      <c r="Q116" s="136"/>
    </row>
    <row r="117" spans="2:17" ht="30" customHeight="1" x14ac:dyDescent="0.25">
      <c r="B117" s="14">
        <v>1000</v>
      </c>
      <c r="C117" s="14">
        <v>1100</v>
      </c>
      <c r="D117" s="14">
        <v>113</v>
      </c>
      <c r="E117" s="17" t="s">
        <v>153</v>
      </c>
      <c r="F117" s="67" t="s">
        <v>152</v>
      </c>
      <c r="G117" s="17"/>
      <c r="H117" s="17"/>
      <c r="I117" s="14">
        <v>15</v>
      </c>
      <c r="J117" s="121">
        <v>3613</v>
      </c>
      <c r="K117" s="33">
        <v>0</v>
      </c>
      <c r="L117" s="121">
        <f t="shared" si="18"/>
        <v>3613</v>
      </c>
      <c r="M117" s="18">
        <v>150.63</v>
      </c>
      <c r="N117" s="18">
        <v>150.63</v>
      </c>
      <c r="O117" s="18"/>
      <c r="P117" s="20">
        <f t="shared" si="17"/>
        <v>3462.37</v>
      </c>
      <c r="Q117" s="136"/>
    </row>
    <row r="118" spans="2:17" ht="30" customHeight="1" x14ac:dyDescent="0.25">
      <c r="B118" s="14">
        <v>1000</v>
      </c>
      <c r="C118" s="14">
        <v>1100</v>
      </c>
      <c r="D118" s="14">
        <v>113</v>
      </c>
      <c r="E118" s="17" t="s">
        <v>154</v>
      </c>
      <c r="F118" s="78" t="s">
        <v>152</v>
      </c>
      <c r="G118" s="17"/>
      <c r="H118" s="17"/>
      <c r="I118" s="14">
        <v>15</v>
      </c>
      <c r="J118" s="121">
        <v>3613</v>
      </c>
      <c r="K118" s="33">
        <v>0</v>
      </c>
      <c r="L118" s="121">
        <f t="shared" si="18"/>
        <v>3613</v>
      </c>
      <c r="M118" s="18">
        <v>150.63</v>
      </c>
      <c r="N118" s="18">
        <v>150.63</v>
      </c>
      <c r="O118" s="18"/>
      <c r="P118" s="20">
        <f t="shared" si="17"/>
        <v>3462.37</v>
      </c>
      <c r="Q118" s="136"/>
    </row>
    <row r="119" spans="2:17" ht="30" customHeight="1" x14ac:dyDescent="0.25">
      <c r="B119" s="14">
        <v>1000</v>
      </c>
      <c r="C119" s="14">
        <v>1100</v>
      </c>
      <c r="D119" s="14">
        <v>113</v>
      </c>
      <c r="E119" s="17" t="s">
        <v>155</v>
      </c>
      <c r="F119" s="67" t="s">
        <v>152</v>
      </c>
      <c r="G119" s="24"/>
      <c r="H119" s="24"/>
      <c r="I119" s="14">
        <v>15</v>
      </c>
      <c r="J119" s="121">
        <v>3613</v>
      </c>
      <c r="K119" s="33">
        <v>0</v>
      </c>
      <c r="L119" s="121">
        <f t="shared" si="18"/>
        <v>3613</v>
      </c>
      <c r="M119" s="18">
        <v>150.63</v>
      </c>
      <c r="N119" s="18">
        <v>150.63</v>
      </c>
      <c r="O119" s="18"/>
      <c r="P119" s="20">
        <f t="shared" si="17"/>
        <v>3462.37</v>
      </c>
      <c r="Q119" s="136"/>
    </row>
    <row r="120" spans="2:17" ht="30" customHeight="1" x14ac:dyDescent="0.25">
      <c r="B120" s="14">
        <v>1000</v>
      </c>
      <c r="C120" s="14">
        <v>1100</v>
      </c>
      <c r="D120" s="14">
        <v>113</v>
      </c>
      <c r="E120" s="17" t="s">
        <v>156</v>
      </c>
      <c r="F120" s="67" t="s">
        <v>152</v>
      </c>
      <c r="G120" s="24"/>
      <c r="H120" s="24"/>
      <c r="I120" s="14">
        <v>15</v>
      </c>
      <c r="J120" s="121">
        <v>3613</v>
      </c>
      <c r="K120" s="33">
        <v>0</v>
      </c>
      <c r="L120" s="121">
        <f t="shared" si="18"/>
        <v>3613</v>
      </c>
      <c r="M120" s="18">
        <v>150.63</v>
      </c>
      <c r="N120" s="18">
        <v>150.63</v>
      </c>
      <c r="O120" s="18"/>
      <c r="P120" s="20">
        <f t="shared" si="17"/>
        <v>3462.37</v>
      </c>
      <c r="Q120" s="136"/>
    </row>
    <row r="121" spans="2:17" ht="30" customHeight="1" x14ac:dyDescent="0.25">
      <c r="B121" s="14">
        <v>1000</v>
      </c>
      <c r="C121" s="14">
        <v>1100</v>
      </c>
      <c r="D121" s="14">
        <v>113</v>
      </c>
      <c r="E121" s="17"/>
      <c r="F121" s="67" t="s">
        <v>152</v>
      </c>
      <c r="G121" s="17"/>
      <c r="H121" s="17"/>
      <c r="I121" s="14"/>
      <c r="J121" s="121"/>
      <c r="K121" s="33"/>
      <c r="L121" s="121">
        <f t="shared" si="18"/>
        <v>0</v>
      </c>
      <c r="M121" s="18"/>
      <c r="N121" s="18"/>
      <c r="O121" s="18"/>
      <c r="P121" s="20"/>
      <c r="Q121" s="136"/>
    </row>
    <row r="122" spans="2:17" ht="30" customHeight="1" x14ac:dyDescent="0.25">
      <c r="B122" s="26"/>
      <c r="C122" s="26"/>
      <c r="D122" s="26"/>
      <c r="E122" s="140" t="s">
        <v>157</v>
      </c>
      <c r="F122" s="27"/>
      <c r="G122" s="27"/>
      <c r="H122" s="88"/>
      <c r="I122" s="29"/>
      <c r="J122" s="30">
        <f t="shared" ref="J122:N122" si="19">SUM(J109:J121)</f>
        <v>41116</v>
      </c>
      <c r="K122" s="30">
        <f t="shared" si="19"/>
        <v>46.53</v>
      </c>
      <c r="L122" s="30">
        <f t="shared" si="19"/>
        <v>41162.53</v>
      </c>
      <c r="M122" s="30">
        <f t="shared" si="19"/>
        <v>1602.6000000000004</v>
      </c>
      <c r="N122" s="30">
        <f t="shared" si="19"/>
        <v>1602.6000000000004</v>
      </c>
      <c r="O122" s="30"/>
      <c r="P122" s="30">
        <f>SUM(P109:P120)</f>
        <v>39559.93</v>
      </c>
      <c r="Q122" s="26"/>
    </row>
    <row r="123" spans="2:17" ht="30" customHeight="1" x14ac:dyDescent="0.25">
      <c r="B123" s="14">
        <v>1000</v>
      </c>
      <c r="C123" s="14">
        <v>1100</v>
      </c>
      <c r="D123" s="14">
        <v>113</v>
      </c>
      <c r="E123" s="17" t="s">
        <v>158</v>
      </c>
      <c r="F123" s="78" t="s">
        <v>159</v>
      </c>
      <c r="G123" s="24"/>
      <c r="H123" s="24"/>
      <c r="I123" s="14">
        <v>15</v>
      </c>
      <c r="J123" s="18">
        <v>6252</v>
      </c>
      <c r="K123" s="62">
        <v>0</v>
      </c>
      <c r="L123" s="18">
        <f>J123+K123</f>
        <v>6252</v>
      </c>
      <c r="M123" s="18">
        <v>636.48</v>
      </c>
      <c r="N123" s="18">
        <v>636.48</v>
      </c>
      <c r="O123" s="18"/>
      <c r="P123" s="18">
        <f t="shared" ref="P123:P130" si="20">L123-N123</f>
        <v>5615.52</v>
      </c>
      <c r="Q123" s="262"/>
    </row>
    <row r="124" spans="2:17" ht="30" customHeight="1" x14ac:dyDescent="0.25">
      <c r="B124" s="14">
        <v>1000</v>
      </c>
      <c r="C124" s="14">
        <v>1100</v>
      </c>
      <c r="D124" s="14">
        <v>113</v>
      </c>
      <c r="E124" s="17" t="s">
        <v>160</v>
      </c>
      <c r="F124" s="78" t="s">
        <v>161</v>
      </c>
      <c r="G124" s="141"/>
      <c r="H124" s="17"/>
      <c r="I124" s="14">
        <v>15</v>
      </c>
      <c r="J124" s="121">
        <v>3998</v>
      </c>
      <c r="K124" s="62">
        <v>0</v>
      </c>
      <c r="L124" s="18">
        <f t="shared" ref="L124:L130" si="21">J124+K124</f>
        <v>3998</v>
      </c>
      <c r="M124" s="121">
        <v>299.95</v>
      </c>
      <c r="N124" s="121">
        <v>299.95</v>
      </c>
      <c r="O124" s="121"/>
      <c r="P124" s="18">
        <f t="shared" si="20"/>
        <v>3698.05</v>
      </c>
      <c r="Q124" s="262"/>
    </row>
    <row r="125" spans="2:17" ht="30" customHeight="1" x14ac:dyDescent="0.25">
      <c r="B125" s="14">
        <v>1000</v>
      </c>
      <c r="C125" s="14">
        <v>1100</v>
      </c>
      <c r="D125" s="14">
        <v>113</v>
      </c>
      <c r="E125" s="17" t="s">
        <v>254</v>
      </c>
      <c r="F125" s="78" t="s">
        <v>161</v>
      </c>
      <c r="G125" s="17"/>
      <c r="H125" s="17"/>
      <c r="I125" s="14">
        <v>15</v>
      </c>
      <c r="J125" s="121">
        <v>3998</v>
      </c>
      <c r="K125" s="33">
        <v>0</v>
      </c>
      <c r="L125" s="18">
        <f t="shared" si="21"/>
        <v>3998</v>
      </c>
      <c r="M125" s="121">
        <v>299.95</v>
      </c>
      <c r="N125" s="121">
        <v>299.95</v>
      </c>
      <c r="O125" s="121"/>
      <c r="P125" s="18">
        <f t="shared" si="20"/>
        <v>3698.05</v>
      </c>
      <c r="Q125" s="41"/>
    </row>
    <row r="126" spans="2:17" ht="30" customHeight="1" x14ac:dyDescent="0.25">
      <c r="B126" s="14">
        <v>1000</v>
      </c>
      <c r="C126" s="14">
        <v>1100</v>
      </c>
      <c r="D126" s="14">
        <v>113</v>
      </c>
      <c r="E126" s="17" t="s">
        <v>269</v>
      </c>
      <c r="F126" s="78" t="s">
        <v>161</v>
      </c>
      <c r="G126" s="17"/>
      <c r="H126" s="17"/>
      <c r="I126" s="14">
        <v>15</v>
      </c>
      <c r="J126" s="121">
        <v>3998</v>
      </c>
      <c r="K126" s="62">
        <v>0</v>
      </c>
      <c r="L126" s="18">
        <f t="shared" si="21"/>
        <v>3998</v>
      </c>
      <c r="M126" s="121">
        <v>299.95</v>
      </c>
      <c r="N126" s="121">
        <v>299.95</v>
      </c>
      <c r="O126" s="121"/>
      <c r="P126" s="18">
        <f t="shared" si="20"/>
        <v>3698.05</v>
      </c>
      <c r="Q126" s="262"/>
    </row>
    <row r="127" spans="2:17" ht="30" customHeight="1" x14ac:dyDescent="0.25">
      <c r="B127" s="14">
        <v>1000</v>
      </c>
      <c r="C127" s="14">
        <v>1100</v>
      </c>
      <c r="D127" s="14">
        <v>113</v>
      </c>
      <c r="E127" s="17"/>
      <c r="F127" s="78" t="s">
        <v>161</v>
      </c>
      <c r="G127" s="77"/>
      <c r="H127" s="17"/>
      <c r="I127" s="14"/>
      <c r="J127" s="121"/>
      <c r="K127" s="62"/>
      <c r="L127" s="18">
        <f t="shared" si="21"/>
        <v>0</v>
      </c>
      <c r="M127" s="121"/>
      <c r="N127" s="121"/>
      <c r="O127" s="121"/>
      <c r="P127" s="18">
        <f t="shared" si="20"/>
        <v>0</v>
      </c>
      <c r="Q127" s="262"/>
    </row>
    <row r="128" spans="2:17" ht="30" customHeight="1" x14ac:dyDescent="0.25">
      <c r="B128" s="14">
        <v>1000</v>
      </c>
      <c r="C128" s="14">
        <v>1100</v>
      </c>
      <c r="D128" s="14">
        <v>113</v>
      </c>
      <c r="E128" s="78" t="s">
        <v>165</v>
      </c>
      <c r="F128" s="78" t="s">
        <v>161</v>
      </c>
      <c r="G128" s="17"/>
      <c r="H128" s="17"/>
      <c r="I128" s="14">
        <v>15</v>
      </c>
      <c r="J128" s="121">
        <v>3998</v>
      </c>
      <c r="K128" s="62">
        <v>0</v>
      </c>
      <c r="L128" s="18">
        <f t="shared" si="21"/>
        <v>3998</v>
      </c>
      <c r="M128" s="121">
        <v>299.95</v>
      </c>
      <c r="N128" s="121">
        <v>299.95</v>
      </c>
      <c r="O128" s="121"/>
      <c r="P128" s="18">
        <f t="shared" si="20"/>
        <v>3698.05</v>
      </c>
      <c r="Q128" s="262"/>
    </row>
    <row r="129" spans="2:17" ht="30" customHeight="1" x14ac:dyDescent="0.25">
      <c r="B129" s="14">
        <v>1000</v>
      </c>
      <c r="C129" s="14">
        <v>1100</v>
      </c>
      <c r="D129" s="14">
        <v>113</v>
      </c>
      <c r="E129" s="17" t="s">
        <v>166</v>
      </c>
      <c r="F129" s="78" t="s">
        <v>161</v>
      </c>
      <c r="G129" s="17"/>
      <c r="H129" s="17"/>
      <c r="I129" s="14">
        <v>15</v>
      </c>
      <c r="J129" s="121">
        <v>3998</v>
      </c>
      <c r="K129" s="62">
        <v>0</v>
      </c>
      <c r="L129" s="18">
        <f t="shared" si="21"/>
        <v>3998</v>
      </c>
      <c r="M129" s="121">
        <v>299.95</v>
      </c>
      <c r="N129" s="121">
        <v>299.95</v>
      </c>
      <c r="O129" s="121"/>
      <c r="P129" s="18">
        <f t="shared" si="20"/>
        <v>3698.05</v>
      </c>
      <c r="Q129" s="262"/>
    </row>
    <row r="130" spans="2:17" ht="30" customHeight="1" x14ac:dyDescent="0.25">
      <c r="B130" s="14">
        <v>1000</v>
      </c>
      <c r="C130" s="14">
        <v>1100</v>
      </c>
      <c r="D130" s="14">
        <v>113</v>
      </c>
      <c r="E130" s="78" t="s">
        <v>167</v>
      </c>
      <c r="F130" s="78" t="s">
        <v>161</v>
      </c>
      <c r="G130" s="77"/>
      <c r="H130" s="142"/>
      <c r="I130" s="14">
        <v>15</v>
      </c>
      <c r="J130" s="121">
        <v>3998</v>
      </c>
      <c r="K130" s="62">
        <v>0</v>
      </c>
      <c r="L130" s="18">
        <f t="shared" si="21"/>
        <v>3998</v>
      </c>
      <c r="M130" s="121">
        <v>299.95</v>
      </c>
      <c r="N130" s="121">
        <v>299.95</v>
      </c>
      <c r="O130" s="121"/>
      <c r="P130" s="18">
        <f t="shared" si="20"/>
        <v>3698.05</v>
      </c>
      <c r="Q130" s="262"/>
    </row>
    <row r="131" spans="2:17" ht="30" customHeight="1" x14ac:dyDescent="0.25">
      <c r="B131" s="70"/>
      <c r="C131" s="70"/>
      <c r="D131" s="70"/>
      <c r="E131" s="26" t="s">
        <v>168</v>
      </c>
      <c r="F131" s="27"/>
      <c r="G131" s="27"/>
      <c r="H131" s="88"/>
      <c r="I131" s="29"/>
      <c r="J131" s="30">
        <f>SUM(J123:J130)</f>
        <v>30240</v>
      </c>
      <c r="K131" s="30">
        <v>0</v>
      </c>
      <c r="L131" s="30">
        <f>SUM(L123:L130)</f>
        <v>30240</v>
      </c>
      <c r="M131" s="30">
        <f>SUM(M123:M130)</f>
        <v>2436.1799999999998</v>
      </c>
      <c r="N131" s="30">
        <f>SUM(N123:N130)</f>
        <v>2436.1799999999998</v>
      </c>
      <c r="O131" s="30"/>
      <c r="P131" s="30">
        <f>SUM(P123:P130)</f>
        <v>27803.819999999996</v>
      </c>
      <c r="Q131" s="143"/>
    </row>
    <row r="132" spans="2:17" x14ac:dyDescent="0.25">
      <c r="B132" s="144"/>
      <c r="C132" s="144"/>
      <c r="D132" s="144"/>
      <c r="E132" s="145"/>
      <c r="F132" s="2"/>
      <c r="G132" s="2"/>
      <c r="H132" s="1"/>
      <c r="I132" s="144"/>
      <c r="J132" s="146"/>
      <c r="K132" s="147"/>
      <c r="L132" s="146"/>
      <c r="M132" s="146"/>
      <c r="N132" s="146"/>
      <c r="O132" s="146"/>
      <c r="P132" s="148"/>
      <c r="Q132" s="149"/>
    </row>
    <row r="133" spans="2:17" x14ac:dyDescent="0.25">
      <c r="B133" s="144"/>
      <c r="C133" s="144"/>
      <c r="D133" s="144"/>
      <c r="E133" s="145"/>
      <c r="F133" s="2"/>
      <c r="G133" s="2"/>
      <c r="H133" s="1"/>
      <c r="I133" s="144"/>
      <c r="J133" s="146"/>
      <c r="K133" s="147"/>
      <c r="L133" s="146"/>
      <c r="M133" s="146"/>
      <c r="N133" s="146"/>
      <c r="O133" s="146"/>
      <c r="P133" s="146"/>
      <c r="Q133" s="47"/>
    </row>
    <row r="134" spans="2:17" x14ac:dyDescent="0.25">
      <c r="B134" s="144"/>
      <c r="C134" s="144"/>
      <c r="D134" s="144"/>
      <c r="E134" s="145"/>
      <c r="F134" s="2"/>
      <c r="G134" s="2"/>
      <c r="H134" s="1"/>
      <c r="I134" s="144"/>
      <c r="J134" s="146"/>
      <c r="K134" s="147"/>
      <c r="L134" s="146"/>
      <c r="M134" s="146"/>
      <c r="N134" s="146"/>
      <c r="O134" s="146"/>
      <c r="P134" s="146"/>
      <c r="Q134" s="47"/>
    </row>
    <row r="135" spans="2:17" ht="18" x14ac:dyDescent="0.25">
      <c r="B135" s="46"/>
      <c r="C135" s="46"/>
      <c r="D135" s="46"/>
      <c r="E135" s="285" t="s">
        <v>0</v>
      </c>
      <c r="F135" s="285"/>
      <c r="G135" s="285"/>
      <c r="H135" s="285"/>
      <c r="I135" s="285" t="s">
        <v>267</v>
      </c>
      <c r="J135" s="285"/>
      <c r="K135" s="285"/>
      <c r="L135" s="285"/>
      <c r="M135" s="285"/>
      <c r="N135" s="285"/>
      <c r="O135" s="285"/>
      <c r="P135" s="285"/>
      <c r="Q135" s="47"/>
    </row>
    <row r="136" spans="2:17" ht="18" x14ac:dyDescent="0.25">
      <c r="B136" s="4"/>
      <c r="C136" s="2"/>
      <c r="E136" s="285" t="s">
        <v>2</v>
      </c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150"/>
    </row>
    <row r="137" spans="2:17" x14ac:dyDescent="0.25">
      <c r="B137" s="151"/>
      <c r="C137" s="151"/>
      <c r="D137" s="151"/>
      <c r="E137" s="286" t="s">
        <v>3</v>
      </c>
      <c r="F137" s="286" t="s">
        <v>47</v>
      </c>
      <c r="G137" s="257"/>
      <c r="H137" s="286" t="s">
        <v>5</v>
      </c>
      <c r="I137" s="279" t="s">
        <v>13</v>
      </c>
      <c r="J137" s="152" t="s">
        <v>109</v>
      </c>
      <c r="K137" s="109"/>
      <c r="L137" s="84"/>
      <c r="M137" s="290"/>
      <c r="N137" s="291"/>
      <c r="O137" s="242"/>
      <c r="P137" s="286" t="s">
        <v>7</v>
      </c>
      <c r="Q137" s="274" t="s">
        <v>8</v>
      </c>
    </row>
    <row r="138" spans="2:17" ht="22.5" x14ac:dyDescent="0.25">
      <c r="B138" s="277" t="s">
        <v>9</v>
      </c>
      <c r="C138" s="277" t="s">
        <v>10</v>
      </c>
      <c r="D138" s="277" t="s">
        <v>11</v>
      </c>
      <c r="E138" s="287"/>
      <c r="F138" s="287"/>
      <c r="G138" s="258" t="s">
        <v>12</v>
      </c>
      <c r="H138" s="287"/>
      <c r="I138" s="289"/>
      <c r="J138" s="279" t="s">
        <v>14</v>
      </c>
      <c r="K138" s="281" t="s">
        <v>48</v>
      </c>
      <c r="L138" s="283" t="s">
        <v>49</v>
      </c>
      <c r="M138" s="277" t="s">
        <v>17</v>
      </c>
      <c r="N138" s="277" t="s">
        <v>18</v>
      </c>
      <c r="O138" s="267" t="s">
        <v>250</v>
      </c>
      <c r="P138" s="287"/>
      <c r="Q138" s="275"/>
    </row>
    <row r="139" spans="2:17" x14ac:dyDescent="0.25">
      <c r="B139" s="278"/>
      <c r="C139" s="278"/>
      <c r="D139" s="278"/>
      <c r="E139" s="288"/>
      <c r="F139" s="288"/>
      <c r="G139" s="259"/>
      <c r="H139" s="288"/>
      <c r="I139" s="280"/>
      <c r="J139" s="280"/>
      <c r="K139" s="282"/>
      <c r="L139" s="284"/>
      <c r="M139" s="278"/>
      <c r="N139" s="278"/>
      <c r="O139" s="263"/>
      <c r="P139" s="288"/>
      <c r="Q139" s="276"/>
    </row>
    <row r="140" spans="2:17" ht="30" customHeight="1" x14ac:dyDescent="0.25">
      <c r="B140" s="14">
        <v>1000</v>
      </c>
      <c r="C140" s="14">
        <v>1100</v>
      </c>
      <c r="D140" s="14">
        <v>113</v>
      </c>
      <c r="E140" s="42" t="s">
        <v>241</v>
      </c>
      <c r="F140" s="78" t="s">
        <v>170</v>
      </c>
      <c r="G140" s="98"/>
      <c r="H140" s="153"/>
      <c r="I140" s="14">
        <v>15</v>
      </c>
      <c r="J140" s="20">
        <v>5352</v>
      </c>
      <c r="K140" s="33">
        <v>0</v>
      </c>
      <c r="L140" s="121">
        <f>J140+K140</f>
        <v>5352</v>
      </c>
      <c r="M140" s="20">
        <v>478.82</v>
      </c>
      <c r="N140" s="20">
        <v>478.82</v>
      </c>
      <c r="O140" s="20"/>
      <c r="P140" s="20">
        <f>L140-N140</f>
        <v>4873.18</v>
      </c>
      <c r="Q140" s="154"/>
    </row>
    <row r="141" spans="2:17" ht="30" customHeight="1" x14ac:dyDescent="0.25">
      <c r="B141" s="70"/>
      <c r="C141" s="70"/>
      <c r="D141" s="70"/>
      <c r="E141" s="26" t="s">
        <v>171</v>
      </c>
      <c r="F141" s="27"/>
      <c r="G141" s="27"/>
      <c r="H141" s="88"/>
      <c r="I141" s="155"/>
      <c r="J141" s="95">
        <f>SUM(J140)</f>
        <v>5352</v>
      </c>
      <c r="K141" s="95">
        <v>0</v>
      </c>
      <c r="L141" s="95">
        <f>SUM(L140)</f>
        <v>5352</v>
      </c>
      <c r="M141" s="95">
        <f>SUM(M140)</f>
        <v>478.82</v>
      </c>
      <c r="N141" s="95">
        <f>SUM(N140)</f>
        <v>478.82</v>
      </c>
      <c r="O141" s="95"/>
      <c r="P141" s="95">
        <f>SUM(P140)</f>
        <v>4873.18</v>
      </c>
      <c r="Q141" s="143"/>
    </row>
    <row r="142" spans="2:17" ht="30" customHeight="1" x14ac:dyDescent="0.25">
      <c r="B142" s="14">
        <v>1000</v>
      </c>
      <c r="C142" s="14">
        <v>1100</v>
      </c>
      <c r="D142" s="14">
        <v>113</v>
      </c>
      <c r="E142" s="78" t="s">
        <v>172</v>
      </c>
      <c r="F142" s="59" t="s">
        <v>173</v>
      </c>
      <c r="G142" s="87"/>
      <c r="H142" s="78"/>
      <c r="I142" s="14">
        <v>15</v>
      </c>
      <c r="J142" s="34">
        <v>4653</v>
      </c>
      <c r="K142" s="122">
        <v>0</v>
      </c>
      <c r="L142" s="34">
        <f>J142+K142</f>
        <v>4653</v>
      </c>
      <c r="M142" s="34">
        <v>371.28</v>
      </c>
      <c r="N142" s="34">
        <v>371.28</v>
      </c>
      <c r="O142" s="34"/>
      <c r="P142" s="156">
        <f>L142-N142</f>
        <v>4281.72</v>
      </c>
      <c r="Q142" s="157"/>
    </row>
    <row r="143" spans="2:17" ht="30" customHeight="1" x14ac:dyDescent="0.25">
      <c r="B143" s="25"/>
      <c r="C143" s="25"/>
      <c r="D143" s="25"/>
      <c r="E143" s="28" t="s">
        <v>174</v>
      </c>
      <c r="F143" s="37"/>
      <c r="G143" s="37"/>
      <c r="H143" s="37"/>
      <c r="I143" s="28"/>
      <c r="J143" s="158">
        <f>SUM(J142)</f>
        <v>4653</v>
      </c>
      <c r="K143" s="158">
        <v>0</v>
      </c>
      <c r="L143" s="158">
        <f>SUM(L142)</f>
        <v>4653</v>
      </c>
      <c r="M143" s="158">
        <f>SUM(M142)</f>
        <v>371.28</v>
      </c>
      <c r="N143" s="158">
        <f>SUM(N142)</f>
        <v>371.28</v>
      </c>
      <c r="O143" s="158"/>
      <c r="P143" s="158">
        <f>SUM(P142)</f>
        <v>4281.72</v>
      </c>
      <c r="Q143" s="159"/>
    </row>
    <row r="144" spans="2:17" ht="30" customHeight="1" x14ac:dyDescent="0.25">
      <c r="B144" s="14">
        <v>1000</v>
      </c>
      <c r="C144" s="14">
        <v>1100</v>
      </c>
      <c r="D144" s="14">
        <v>113</v>
      </c>
      <c r="E144" s="78" t="s">
        <v>175</v>
      </c>
      <c r="F144" s="59" t="s">
        <v>176</v>
      </c>
      <c r="G144" s="114"/>
      <c r="H144" s="78"/>
      <c r="I144" s="14">
        <v>15</v>
      </c>
      <c r="J144" s="121">
        <v>4847</v>
      </c>
      <c r="K144" s="122">
        <v>0</v>
      </c>
      <c r="L144" s="34">
        <f>J144+K144</f>
        <v>4847</v>
      </c>
      <c r="M144" s="121">
        <v>397.56</v>
      </c>
      <c r="N144" s="121">
        <v>397.56</v>
      </c>
      <c r="O144" s="121"/>
      <c r="P144" s="20">
        <f t="shared" ref="P144:P156" si="22">L144-N144</f>
        <v>4449.4399999999996</v>
      </c>
      <c r="Q144" s="160"/>
    </row>
    <row r="145" spans="2:17" ht="30" customHeight="1" x14ac:dyDescent="0.25">
      <c r="B145" s="14">
        <v>1000</v>
      </c>
      <c r="C145" s="14">
        <v>1100</v>
      </c>
      <c r="D145" s="14">
        <v>113</v>
      </c>
      <c r="E145" s="78" t="s">
        <v>177</v>
      </c>
      <c r="F145" s="59" t="s">
        <v>178</v>
      </c>
      <c r="G145" s="114"/>
      <c r="H145" s="78"/>
      <c r="I145" s="14">
        <v>15</v>
      </c>
      <c r="J145" s="121">
        <v>4847</v>
      </c>
      <c r="K145" s="122">
        <v>0</v>
      </c>
      <c r="L145" s="34">
        <f t="shared" ref="L145:L156" si="23">J145+K145</f>
        <v>4847</v>
      </c>
      <c r="M145" s="121">
        <v>397.56</v>
      </c>
      <c r="N145" s="121">
        <v>397.56</v>
      </c>
      <c r="O145" s="121">
        <v>500</v>
      </c>
      <c r="P145" s="20">
        <f t="shared" ref="P145:P147" si="24">L145-N145-O145</f>
        <v>3949.4399999999996</v>
      </c>
      <c r="Q145" s="136"/>
    </row>
    <row r="146" spans="2:17" ht="30" customHeight="1" x14ac:dyDescent="0.25">
      <c r="B146" s="14">
        <v>1000</v>
      </c>
      <c r="C146" s="14">
        <v>1100</v>
      </c>
      <c r="D146" s="14">
        <v>113</v>
      </c>
      <c r="E146" s="78" t="s">
        <v>179</v>
      </c>
      <c r="F146" s="77" t="s">
        <v>180</v>
      </c>
      <c r="G146" s="161"/>
      <c r="H146" s="78"/>
      <c r="I146" s="14">
        <v>15</v>
      </c>
      <c r="J146" s="121">
        <v>4847</v>
      </c>
      <c r="K146" s="122">
        <v>0</v>
      </c>
      <c r="L146" s="34">
        <f t="shared" si="23"/>
        <v>4847</v>
      </c>
      <c r="M146" s="121">
        <v>397.56</v>
      </c>
      <c r="N146" s="121">
        <v>397.56</v>
      </c>
      <c r="O146" s="121">
        <v>500</v>
      </c>
      <c r="P146" s="20">
        <f t="shared" si="24"/>
        <v>3949.4399999999996</v>
      </c>
      <c r="Q146" s="136"/>
    </row>
    <row r="147" spans="2:17" ht="30" customHeight="1" x14ac:dyDescent="0.25">
      <c r="B147" s="14">
        <v>1000</v>
      </c>
      <c r="C147" s="14">
        <v>1100</v>
      </c>
      <c r="D147" s="14">
        <v>113</v>
      </c>
      <c r="E147" s="78" t="s">
        <v>181</v>
      </c>
      <c r="F147" s="78" t="s">
        <v>180</v>
      </c>
      <c r="G147" s="161"/>
      <c r="H147" s="78"/>
      <c r="I147" s="14">
        <v>15</v>
      </c>
      <c r="J147" s="121">
        <v>4847</v>
      </c>
      <c r="K147" s="122">
        <v>0</v>
      </c>
      <c r="L147" s="34">
        <f t="shared" si="23"/>
        <v>4847</v>
      </c>
      <c r="M147" s="121">
        <v>397.56</v>
      </c>
      <c r="N147" s="121">
        <v>397.56</v>
      </c>
      <c r="O147" s="121"/>
      <c r="P147" s="20">
        <f t="shared" si="24"/>
        <v>4449.4399999999996</v>
      </c>
      <c r="Q147" s="136"/>
    </row>
    <row r="148" spans="2:17" ht="30" customHeight="1" x14ac:dyDescent="0.25">
      <c r="B148" s="14">
        <v>1000</v>
      </c>
      <c r="C148" s="14">
        <v>1100</v>
      </c>
      <c r="D148" s="14">
        <v>113</v>
      </c>
      <c r="E148" s="78" t="s">
        <v>182</v>
      </c>
      <c r="F148" s="78" t="s">
        <v>180</v>
      </c>
      <c r="G148" s="161"/>
      <c r="H148" s="78"/>
      <c r="I148" s="14">
        <v>15</v>
      </c>
      <c r="J148" s="121">
        <v>4847</v>
      </c>
      <c r="K148" s="122">
        <v>0</v>
      </c>
      <c r="L148" s="34">
        <f t="shared" si="23"/>
        <v>4847</v>
      </c>
      <c r="M148" s="121">
        <v>397.56</v>
      </c>
      <c r="N148" s="121">
        <v>397.56</v>
      </c>
      <c r="O148" s="121">
        <v>500</v>
      </c>
      <c r="P148" s="20">
        <f>L148-N148-O148</f>
        <v>3949.4399999999996</v>
      </c>
      <c r="Q148" s="41"/>
    </row>
    <row r="149" spans="2:17" ht="30" customHeight="1" x14ac:dyDescent="0.25">
      <c r="B149" s="14">
        <v>1000</v>
      </c>
      <c r="C149" s="14">
        <v>1100</v>
      </c>
      <c r="D149" s="14">
        <v>113</v>
      </c>
      <c r="E149" s="162" t="s">
        <v>183</v>
      </c>
      <c r="F149" s="78" t="s">
        <v>180</v>
      </c>
      <c r="G149" s="163"/>
      <c r="H149" s="164"/>
      <c r="I149" s="14">
        <v>15</v>
      </c>
      <c r="J149" s="121">
        <v>4847</v>
      </c>
      <c r="K149" s="122">
        <v>0</v>
      </c>
      <c r="L149" s="34">
        <f t="shared" si="23"/>
        <v>4847</v>
      </c>
      <c r="M149" s="121">
        <v>397.56</v>
      </c>
      <c r="N149" s="121">
        <v>397.56</v>
      </c>
      <c r="O149" s="121">
        <v>500</v>
      </c>
      <c r="P149" s="20">
        <f t="shared" ref="P149:P154" si="25">L149-N149-O149</f>
        <v>3949.4399999999996</v>
      </c>
      <c r="Q149" s="41"/>
    </row>
    <row r="150" spans="2:17" ht="30" customHeight="1" x14ac:dyDescent="0.25">
      <c r="B150" s="14">
        <v>1000</v>
      </c>
      <c r="C150" s="14">
        <v>1100</v>
      </c>
      <c r="D150" s="14">
        <v>113</v>
      </c>
      <c r="E150" s="162" t="s">
        <v>184</v>
      </c>
      <c r="F150" s="78" t="s">
        <v>180</v>
      </c>
      <c r="G150" s="165"/>
      <c r="H150" s="61"/>
      <c r="I150" s="14">
        <v>15</v>
      </c>
      <c r="J150" s="121">
        <v>4847</v>
      </c>
      <c r="K150" s="122">
        <v>0</v>
      </c>
      <c r="L150" s="34">
        <f t="shared" si="23"/>
        <v>4847</v>
      </c>
      <c r="M150" s="121">
        <v>397.56</v>
      </c>
      <c r="N150" s="121">
        <v>397.56</v>
      </c>
      <c r="O150" s="121">
        <v>500</v>
      </c>
      <c r="P150" s="20">
        <f t="shared" si="25"/>
        <v>3949.4399999999996</v>
      </c>
      <c r="Q150" s="41"/>
    </row>
    <row r="151" spans="2:17" ht="30" customHeight="1" x14ac:dyDescent="0.25">
      <c r="B151" s="14">
        <v>1000</v>
      </c>
      <c r="C151" s="14">
        <v>1100</v>
      </c>
      <c r="D151" s="14">
        <v>113</v>
      </c>
      <c r="E151" s="162" t="s">
        <v>185</v>
      </c>
      <c r="F151" s="78" t="s">
        <v>180</v>
      </c>
      <c r="G151" s="98"/>
      <c r="H151" s="166"/>
      <c r="I151" s="14">
        <v>15</v>
      </c>
      <c r="J151" s="121">
        <v>4847</v>
      </c>
      <c r="K151" s="122">
        <v>0</v>
      </c>
      <c r="L151" s="34">
        <f t="shared" si="23"/>
        <v>4847</v>
      </c>
      <c r="M151" s="121">
        <v>397.56</v>
      </c>
      <c r="N151" s="121">
        <v>397.56</v>
      </c>
      <c r="O151" s="121"/>
      <c r="P151" s="20">
        <f t="shared" si="25"/>
        <v>4449.4399999999996</v>
      </c>
      <c r="Q151" s="41"/>
    </row>
    <row r="152" spans="2:17" ht="30" customHeight="1" x14ac:dyDescent="0.25">
      <c r="B152" s="14">
        <v>1000</v>
      </c>
      <c r="C152" s="14">
        <v>1100</v>
      </c>
      <c r="D152" s="14">
        <v>113</v>
      </c>
      <c r="E152" s="78"/>
      <c r="F152" s="59" t="s">
        <v>251</v>
      </c>
      <c r="G152" s="60"/>
      <c r="H152" s="60"/>
      <c r="I152" s="14"/>
      <c r="J152" s="121"/>
      <c r="K152" s="122"/>
      <c r="L152" s="34"/>
      <c r="M152" s="121"/>
      <c r="N152" s="121"/>
      <c r="O152" s="121"/>
      <c r="P152" s="20">
        <f>L152-N152-O152</f>
        <v>0</v>
      </c>
      <c r="Q152" s="41"/>
    </row>
    <row r="153" spans="2:17" ht="30" customHeight="1" x14ac:dyDescent="0.25">
      <c r="B153" s="14">
        <v>1000</v>
      </c>
      <c r="C153" s="117">
        <v>1100</v>
      </c>
      <c r="D153" s="117">
        <v>113</v>
      </c>
      <c r="E153" s="60" t="s">
        <v>188</v>
      </c>
      <c r="F153" s="60" t="s">
        <v>189</v>
      </c>
      <c r="G153" s="161"/>
      <c r="H153" s="60"/>
      <c r="I153" s="117">
        <v>15</v>
      </c>
      <c r="J153" s="20">
        <v>4400</v>
      </c>
      <c r="K153" s="167">
        <v>0</v>
      </c>
      <c r="L153" s="34">
        <f t="shared" si="23"/>
        <v>4400</v>
      </c>
      <c r="M153" s="20">
        <v>343.73</v>
      </c>
      <c r="N153" s="20">
        <v>343.73</v>
      </c>
      <c r="O153" s="20"/>
      <c r="P153" s="20">
        <f t="shared" si="25"/>
        <v>4056.27</v>
      </c>
      <c r="Q153" s="168"/>
    </row>
    <row r="154" spans="2:17" ht="30" customHeight="1" x14ac:dyDescent="0.25">
      <c r="B154" s="14">
        <v>1000</v>
      </c>
      <c r="C154" s="117">
        <v>1100</v>
      </c>
      <c r="D154" s="117">
        <v>113</v>
      </c>
      <c r="E154" s="60" t="s">
        <v>190</v>
      </c>
      <c r="F154" s="60" t="s">
        <v>191</v>
      </c>
      <c r="G154" s="98"/>
      <c r="H154" s="60"/>
      <c r="I154" s="117">
        <v>15</v>
      </c>
      <c r="J154" s="20">
        <v>3860</v>
      </c>
      <c r="K154" s="167">
        <v>0</v>
      </c>
      <c r="L154" s="34">
        <f t="shared" si="23"/>
        <v>3860</v>
      </c>
      <c r="M154" s="20">
        <v>284.93</v>
      </c>
      <c r="N154" s="20">
        <v>284.93</v>
      </c>
      <c r="O154" s="20"/>
      <c r="P154" s="20">
        <f t="shared" si="25"/>
        <v>3575.07</v>
      </c>
      <c r="Q154" s="168"/>
    </row>
    <row r="155" spans="2:17" ht="30" customHeight="1" x14ac:dyDescent="0.25">
      <c r="B155" s="14">
        <v>1000</v>
      </c>
      <c r="C155" s="117">
        <v>1100</v>
      </c>
      <c r="D155" s="117">
        <v>113</v>
      </c>
      <c r="E155" s="60" t="s">
        <v>192</v>
      </c>
      <c r="F155" s="169" t="s">
        <v>193</v>
      </c>
      <c r="G155" s="170"/>
      <c r="H155" s="60"/>
      <c r="I155" s="117">
        <v>15</v>
      </c>
      <c r="J155" s="20">
        <v>6800</v>
      </c>
      <c r="K155" s="167">
        <v>0</v>
      </c>
      <c r="L155" s="34">
        <f t="shared" si="23"/>
        <v>6800</v>
      </c>
      <c r="M155" s="20">
        <v>741.46</v>
      </c>
      <c r="N155" s="20">
        <v>741.46</v>
      </c>
      <c r="O155" s="20"/>
      <c r="P155" s="20">
        <f t="shared" si="22"/>
        <v>6058.54</v>
      </c>
      <c r="Q155" s="168"/>
    </row>
    <row r="156" spans="2:17" ht="30" customHeight="1" x14ac:dyDescent="0.25">
      <c r="B156" s="14">
        <v>1000</v>
      </c>
      <c r="C156" s="14">
        <v>1100</v>
      </c>
      <c r="D156" s="14">
        <v>113</v>
      </c>
      <c r="E156" s="42" t="s">
        <v>194</v>
      </c>
      <c r="F156" s="59" t="s">
        <v>195</v>
      </c>
      <c r="G156" s="161"/>
      <c r="H156" s="171"/>
      <c r="I156" s="14">
        <v>15</v>
      </c>
      <c r="J156" s="20">
        <v>5867</v>
      </c>
      <c r="K156" s="33">
        <v>0</v>
      </c>
      <c r="L156" s="18">
        <f t="shared" si="23"/>
        <v>5867</v>
      </c>
      <c r="M156" s="20">
        <v>567.45000000000005</v>
      </c>
      <c r="N156" s="20">
        <v>567.45000000000005</v>
      </c>
      <c r="O156" s="20"/>
      <c r="P156" s="20">
        <f t="shared" si="22"/>
        <v>5299.55</v>
      </c>
      <c r="Q156" s="41"/>
    </row>
    <row r="157" spans="2:17" ht="30" customHeight="1" x14ac:dyDescent="0.25">
      <c r="B157" s="70"/>
      <c r="C157" s="70"/>
      <c r="D157" s="70"/>
      <c r="E157" s="26" t="s">
        <v>196</v>
      </c>
      <c r="F157" s="27"/>
      <c r="G157" s="27"/>
      <c r="H157" s="88"/>
      <c r="I157" s="71"/>
      <c r="J157" s="30">
        <f t="shared" ref="J157:N157" si="26">SUM(J144:J156)</f>
        <v>59703</v>
      </c>
      <c r="K157" s="30">
        <f t="shared" si="26"/>
        <v>0</v>
      </c>
      <c r="L157" s="30">
        <f t="shared" si="26"/>
        <v>59703</v>
      </c>
      <c r="M157" s="30">
        <f t="shared" si="26"/>
        <v>5118.05</v>
      </c>
      <c r="N157" s="30">
        <f t="shared" si="26"/>
        <v>5118.05</v>
      </c>
      <c r="O157" s="30">
        <f>SUM(O145:O156)</f>
        <v>2500</v>
      </c>
      <c r="P157" s="30">
        <f>SUM(P144:P156)</f>
        <v>52084.95</v>
      </c>
      <c r="Q157" s="30">
        <v>0</v>
      </c>
    </row>
    <row r="158" spans="2:17" ht="30" customHeight="1" x14ac:dyDescent="0.25">
      <c r="B158" s="14">
        <v>1000</v>
      </c>
      <c r="C158" s="14">
        <v>1100</v>
      </c>
      <c r="D158" s="14">
        <v>113</v>
      </c>
      <c r="E158" s="42" t="s">
        <v>197</v>
      </c>
      <c r="F158" s="59" t="s">
        <v>198</v>
      </c>
      <c r="G158" s="165"/>
      <c r="H158" s="172"/>
      <c r="I158" s="117">
        <v>15</v>
      </c>
      <c r="J158" s="20">
        <v>5625</v>
      </c>
      <c r="K158" s="33">
        <v>0</v>
      </c>
      <c r="L158" s="121">
        <f>J158+K158</f>
        <v>5625</v>
      </c>
      <c r="M158" s="20">
        <v>524.05999999999995</v>
      </c>
      <c r="N158" s="20">
        <v>524.05999999999995</v>
      </c>
      <c r="O158" s="20"/>
      <c r="P158" s="20">
        <f>L158-N158</f>
        <v>5100.9400000000005</v>
      </c>
      <c r="Q158" s="154"/>
    </row>
    <row r="159" spans="2:17" ht="30" customHeight="1" x14ac:dyDescent="0.25">
      <c r="B159" s="14">
        <v>1000</v>
      </c>
      <c r="C159" s="14">
        <v>1100</v>
      </c>
      <c r="D159" s="14">
        <v>113</v>
      </c>
      <c r="E159" s="42" t="s">
        <v>199</v>
      </c>
      <c r="F159" s="59" t="s">
        <v>200</v>
      </c>
      <c r="G159" s="165"/>
      <c r="H159" s="172"/>
      <c r="I159" s="14">
        <v>15</v>
      </c>
      <c r="J159" s="20">
        <v>2300</v>
      </c>
      <c r="K159" s="33">
        <v>39.97</v>
      </c>
      <c r="L159" s="121">
        <f>J159+K159</f>
        <v>2339.9699999999998</v>
      </c>
      <c r="M159" s="20"/>
      <c r="N159" s="20"/>
      <c r="O159" s="20"/>
      <c r="P159" s="20">
        <f>L159-N159</f>
        <v>2339.9699999999998</v>
      </c>
      <c r="Q159" s="154"/>
    </row>
    <row r="160" spans="2:17" ht="30" customHeight="1" x14ac:dyDescent="0.25">
      <c r="B160" s="70"/>
      <c r="C160" s="70"/>
      <c r="D160" s="70"/>
      <c r="E160" s="26" t="s">
        <v>201</v>
      </c>
      <c r="F160" s="27"/>
      <c r="G160" s="27"/>
      <c r="H160" s="88"/>
      <c r="I160" s="155"/>
      <c r="J160" s="95">
        <f t="shared" ref="J160:N160" si="27">SUM(J158:J159)</f>
        <v>7925</v>
      </c>
      <c r="K160" s="95">
        <f t="shared" si="27"/>
        <v>39.97</v>
      </c>
      <c r="L160" s="95">
        <f t="shared" si="27"/>
        <v>7964.9699999999993</v>
      </c>
      <c r="M160" s="95">
        <f t="shared" si="27"/>
        <v>524.05999999999995</v>
      </c>
      <c r="N160" s="95">
        <f t="shared" si="27"/>
        <v>524.05999999999995</v>
      </c>
      <c r="O160" s="95"/>
      <c r="P160" s="95">
        <f>SUM(P158:P159)</f>
        <v>7440.91</v>
      </c>
      <c r="Q160" s="143"/>
    </row>
    <row r="161" spans="2:17" ht="30" customHeight="1" x14ac:dyDescent="0.25">
      <c r="B161" s="14">
        <v>1000</v>
      </c>
      <c r="C161" s="14">
        <v>1100</v>
      </c>
      <c r="D161" s="14">
        <v>113</v>
      </c>
      <c r="E161" s="78" t="s">
        <v>202</v>
      </c>
      <c r="F161" s="59" t="s">
        <v>203</v>
      </c>
      <c r="G161" s="173"/>
      <c r="H161" s="60"/>
      <c r="I161" s="14">
        <v>15</v>
      </c>
      <c r="J161" s="20">
        <v>5867</v>
      </c>
      <c r="K161" s="33">
        <v>0</v>
      </c>
      <c r="L161" s="18">
        <f>J161+K161</f>
        <v>5867</v>
      </c>
      <c r="M161" s="20">
        <v>567.45000000000005</v>
      </c>
      <c r="N161" s="20">
        <v>567.45000000000005</v>
      </c>
      <c r="O161" s="20"/>
      <c r="P161" s="20">
        <f>L161-N161</f>
        <v>5299.55</v>
      </c>
      <c r="Q161" s="157"/>
    </row>
    <row r="162" spans="2:17" ht="30" customHeight="1" x14ac:dyDescent="0.25">
      <c r="B162" s="25"/>
      <c r="C162" s="25"/>
      <c r="D162" s="25"/>
      <c r="E162" s="28" t="s">
        <v>204</v>
      </c>
      <c r="F162" s="37"/>
      <c r="G162" s="37"/>
      <c r="H162" s="37"/>
      <c r="I162" s="28"/>
      <c r="J162" s="158">
        <f t="shared" ref="J162:N162" si="28">SUM(J161)</f>
        <v>5867</v>
      </c>
      <c r="K162" s="158">
        <f t="shared" si="28"/>
        <v>0</v>
      </c>
      <c r="L162" s="158">
        <f t="shared" si="28"/>
        <v>5867</v>
      </c>
      <c r="M162" s="158">
        <f t="shared" si="28"/>
        <v>567.45000000000005</v>
      </c>
      <c r="N162" s="158">
        <f t="shared" si="28"/>
        <v>567.45000000000005</v>
      </c>
      <c r="O162" s="158"/>
      <c r="P162" s="158">
        <f>SUM(P161)</f>
        <v>5299.55</v>
      </c>
      <c r="Q162" s="159"/>
    </row>
    <row r="163" spans="2:17" x14ac:dyDescent="0.25">
      <c r="B163" s="174"/>
      <c r="C163" s="46"/>
      <c r="D163" s="46"/>
      <c r="E163" s="47"/>
      <c r="F163" s="48"/>
      <c r="G163" s="48"/>
      <c r="H163" s="49"/>
      <c r="I163" s="175"/>
      <c r="J163" s="106"/>
      <c r="K163" s="106"/>
      <c r="L163" s="106"/>
      <c r="M163" s="106"/>
      <c r="N163" s="106"/>
      <c r="O163" s="106"/>
      <c r="P163" s="106"/>
    </row>
    <row r="164" spans="2:17" x14ac:dyDescent="0.25">
      <c r="B164" s="144"/>
      <c r="C164" s="144"/>
      <c r="D164" s="144"/>
      <c r="E164" s="145"/>
      <c r="F164" s="2"/>
      <c r="G164" s="2"/>
      <c r="H164" s="1"/>
      <c r="I164" s="144"/>
      <c r="J164" s="146"/>
      <c r="K164" s="147"/>
      <c r="L164" s="146"/>
      <c r="M164" s="146"/>
      <c r="N164" s="146"/>
      <c r="O164" s="146"/>
      <c r="P164" s="146"/>
      <c r="Q164" s="106"/>
    </row>
    <row r="165" spans="2:17" ht="18" x14ac:dyDescent="0.25">
      <c r="B165" s="46"/>
      <c r="C165" s="46"/>
      <c r="D165" s="46"/>
      <c r="E165" s="285" t="s">
        <v>0</v>
      </c>
      <c r="F165" s="285"/>
      <c r="G165" s="285"/>
      <c r="H165" s="285"/>
      <c r="I165" s="285" t="s">
        <v>267</v>
      </c>
      <c r="J165" s="285"/>
      <c r="K165" s="285"/>
      <c r="L165" s="285"/>
      <c r="M165" s="285"/>
      <c r="N165" s="285"/>
      <c r="O165" s="285"/>
      <c r="P165" s="285"/>
      <c r="Q165" s="47"/>
    </row>
    <row r="166" spans="2:17" ht="18" x14ac:dyDescent="0.25">
      <c r="B166" s="4"/>
      <c r="C166" s="2"/>
      <c r="D166" s="2"/>
      <c r="E166" s="285" t="s">
        <v>2</v>
      </c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150"/>
    </row>
    <row r="167" spans="2:17" x14ac:dyDescent="0.25">
      <c r="B167" s="151"/>
      <c r="C167" s="151"/>
      <c r="D167" s="151"/>
      <c r="E167" s="286" t="s">
        <v>3</v>
      </c>
      <c r="F167" s="286" t="s">
        <v>47</v>
      </c>
      <c r="G167" s="257"/>
      <c r="H167" s="286" t="s">
        <v>5</v>
      </c>
      <c r="I167" s="279" t="s">
        <v>13</v>
      </c>
      <c r="J167" s="152" t="s">
        <v>109</v>
      </c>
      <c r="K167" s="109"/>
      <c r="L167" s="84"/>
      <c r="M167" s="290"/>
      <c r="N167" s="291"/>
      <c r="O167" s="242"/>
      <c r="P167" s="286" t="s">
        <v>7</v>
      </c>
      <c r="Q167" s="274" t="s">
        <v>8</v>
      </c>
    </row>
    <row r="168" spans="2:17" ht="22.5" x14ac:dyDescent="0.25">
      <c r="B168" s="277" t="s">
        <v>9</v>
      </c>
      <c r="C168" s="277" t="s">
        <v>10</v>
      </c>
      <c r="D168" s="277" t="s">
        <v>11</v>
      </c>
      <c r="E168" s="287"/>
      <c r="F168" s="287"/>
      <c r="G168" s="258" t="s">
        <v>12</v>
      </c>
      <c r="H168" s="287"/>
      <c r="I168" s="289"/>
      <c r="J168" s="279" t="s">
        <v>14</v>
      </c>
      <c r="K168" s="281" t="s">
        <v>48</v>
      </c>
      <c r="L168" s="283" t="s">
        <v>49</v>
      </c>
      <c r="M168" s="277" t="s">
        <v>17</v>
      </c>
      <c r="N168" s="277" t="s">
        <v>18</v>
      </c>
      <c r="O168" s="267" t="s">
        <v>250</v>
      </c>
      <c r="P168" s="287"/>
      <c r="Q168" s="275"/>
    </row>
    <row r="169" spans="2:17" x14ac:dyDescent="0.25">
      <c r="B169" s="278"/>
      <c r="C169" s="278"/>
      <c r="D169" s="278"/>
      <c r="E169" s="288"/>
      <c r="F169" s="288"/>
      <c r="G169" s="259"/>
      <c r="H169" s="288"/>
      <c r="I169" s="280"/>
      <c r="J169" s="280"/>
      <c r="K169" s="282"/>
      <c r="L169" s="284"/>
      <c r="M169" s="278"/>
      <c r="N169" s="278"/>
      <c r="O169" s="263"/>
      <c r="P169" s="288"/>
      <c r="Q169" s="276"/>
    </row>
    <row r="170" spans="2:17" ht="30" customHeight="1" x14ac:dyDescent="0.25">
      <c r="B170" s="176">
        <v>1000</v>
      </c>
      <c r="C170" s="177">
        <v>1100</v>
      </c>
      <c r="D170" s="177">
        <v>113</v>
      </c>
      <c r="E170" s="17" t="s">
        <v>205</v>
      </c>
      <c r="F170" s="178" t="s">
        <v>206</v>
      </c>
      <c r="G170" s="17"/>
      <c r="H170" s="17"/>
      <c r="I170" s="179">
        <v>15</v>
      </c>
      <c r="J170" s="180">
        <v>4510</v>
      </c>
      <c r="K170" s="181">
        <v>0</v>
      </c>
      <c r="L170" s="182">
        <f>J170+K170</f>
        <v>4510</v>
      </c>
      <c r="M170" s="183">
        <v>355.71</v>
      </c>
      <c r="N170" s="183">
        <v>355.71</v>
      </c>
      <c r="O170" s="183"/>
      <c r="P170" s="184">
        <f>L170-N170</f>
        <v>4154.29</v>
      </c>
      <c r="Q170" s="262"/>
    </row>
    <row r="171" spans="2:17" ht="30" customHeight="1" x14ac:dyDescent="0.25">
      <c r="B171" s="70"/>
      <c r="C171" s="70"/>
      <c r="D171" s="70"/>
      <c r="E171" s="26" t="s">
        <v>207</v>
      </c>
      <c r="F171" s="27"/>
      <c r="G171" s="27"/>
      <c r="H171" s="88"/>
      <c r="I171" s="71"/>
      <c r="J171" s="30">
        <f>SUM(J170)</f>
        <v>4510</v>
      </c>
      <c r="K171" s="30">
        <v>0</v>
      </c>
      <c r="L171" s="30">
        <f>SUM(L170)</f>
        <v>4510</v>
      </c>
      <c r="M171" s="30">
        <f>SUM(M170)</f>
        <v>355.71</v>
      </c>
      <c r="N171" s="30">
        <f>SUM(N170)</f>
        <v>355.71</v>
      </c>
      <c r="O171" s="30"/>
      <c r="P171" s="30">
        <f>SUM(P170)</f>
        <v>4154.29</v>
      </c>
      <c r="Q171" s="159"/>
    </row>
    <row r="172" spans="2:17" ht="30" customHeight="1" x14ac:dyDescent="0.25">
      <c r="B172" s="14">
        <v>1000</v>
      </c>
      <c r="C172" s="14">
        <v>1100</v>
      </c>
      <c r="D172" s="14">
        <v>113</v>
      </c>
      <c r="E172" s="17" t="s">
        <v>208</v>
      </c>
      <c r="F172" s="59" t="s">
        <v>209</v>
      </c>
      <c r="G172" s="17"/>
      <c r="H172" s="17"/>
      <c r="I172" s="14">
        <v>15</v>
      </c>
      <c r="J172" s="20">
        <v>5867</v>
      </c>
      <c r="K172" s="33">
        <v>0</v>
      </c>
      <c r="L172" s="18">
        <f>J172+K172</f>
        <v>5867</v>
      </c>
      <c r="M172" s="20">
        <v>567.45000000000005</v>
      </c>
      <c r="N172" s="20">
        <v>567.45000000000005</v>
      </c>
      <c r="O172" s="20"/>
      <c r="P172" s="20">
        <f>L172-N172</f>
        <v>5299.55</v>
      </c>
      <c r="Q172" s="154"/>
    </row>
    <row r="173" spans="2:17" ht="30" customHeight="1" x14ac:dyDescent="0.25">
      <c r="B173" s="14">
        <v>1000</v>
      </c>
      <c r="C173" s="14">
        <v>1100</v>
      </c>
      <c r="D173" s="14">
        <v>113</v>
      </c>
      <c r="E173" s="17" t="s">
        <v>210</v>
      </c>
      <c r="F173" s="59" t="s">
        <v>211</v>
      </c>
      <c r="G173" s="17"/>
      <c r="H173" s="17"/>
      <c r="I173" s="14">
        <v>15</v>
      </c>
      <c r="J173" s="18">
        <v>2600</v>
      </c>
      <c r="K173" s="19">
        <v>6.1</v>
      </c>
      <c r="L173" s="18">
        <f>J173+K173</f>
        <v>2606.1</v>
      </c>
      <c r="M173" s="18">
        <v>0</v>
      </c>
      <c r="N173" s="75">
        <v>0</v>
      </c>
      <c r="O173" s="75"/>
      <c r="P173" s="20">
        <f>L173-N173</f>
        <v>2606.1</v>
      </c>
      <c r="Q173" s="262"/>
    </row>
    <row r="174" spans="2:17" ht="30" customHeight="1" x14ac:dyDescent="0.25">
      <c r="B174" s="70"/>
      <c r="C174" s="70"/>
      <c r="D174" s="70"/>
      <c r="E174" s="26" t="s">
        <v>212</v>
      </c>
      <c r="F174" s="27"/>
      <c r="G174" s="27"/>
      <c r="H174" s="88"/>
      <c r="I174" s="71"/>
      <c r="J174" s="30">
        <f t="shared" ref="J174:N174" si="29">SUM(J172:J173)</f>
        <v>8467</v>
      </c>
      <c r="K174" s="30">
        <f t="shared" si="29"/>
        <v>6.1</v>
      </c>
      <c r="L174" s="30">
        <f t="shared" si="29"/>
        <v>8473.1</v>
      </c>
      <c r="M174" s="30">
        <f t="shared" si="29"/>
        <v>567.45000000000005</v>
      </c>
      <c r="N174" s="30">
        <f t="shared" si="29"/>
        <v>567.45000000000005</v>
      </c>
      <c r="O174" s="30"/>
      <c r="P174" s="30">
        <f>SUM(P172:P173)</f>
        <v>7905.65</v>
      </c>
      <c r="Q174" s="159"/>
    </row>
    <row r="175" spans="2:17" ht="30" customHeight="1" x14ac:dyDescent="0.25">
      <c r="B175" s="14">
        <v>1000</v>
      </c>
      <c r="C175" s="14">
        <v>1100</v>
      </c>
      <c r="D175" s="72">
        <v>113</v>
      </c>
      <c r="E175" s="17" t="s">
        <v>213</v>
      </c>
      <c r="F175" s="59" t="s">
        <v>214</v>
      </c>
      <c r="G175" s="17"/>
      <c r="H175" s="17"/>
      <c r="I175" s="14">
        <v>15</v>
      </c>
      <c r="J175" s="20">
        <v>5224</v>
      </c>
      <c r="K175" s="33">
        <v>0</v>
      </c>
      <c r="L175" s="18">
        <f>J175+K175</f>
        <v>5224</v>
      </c>
      <c r="M175" s="20">
        <v>458.22</v>
      </c>
      <c r="N175" s="34">
        <v>458.22</v>
      </c>
      <c r="O175" s="34"/>
      <c r="P175" s="20">
        <f t="shared" ref="P175:P181" si="30">L175-N175</f>
        <v>4765.78</v>
      </c>
      <c r="Q175" s="185"/>
    </row>
    <row r="176" spans="2:17" ht="30" customHeight="1" x14ac:dyDescent="0.25">
      <c r="B176" s="14">
        <v>1000</v>
      </c>
      <c r="C176" s="14">
        <v>1100</v>
      </c>
      <c r="D176" s="14">
        <v>113</v>
      </c>
      <c r="E176" s="186"/>
      <c r="F176" s="59" t="s">
        <v>215</v>
      </c>
      <c r="G176" s="44"/>
      <c r="H176" s="44"/>
      <c r="I176" s="14"/>
      <c r="J176" s="121"/>
      <c r="K176" s="122"/>
      <c r="L176" s="18">
        <f t="shared" ref="L176:L181" si="31">J176+K176</f>
        <v>0</v>
      </c>
      <c r="M176" s="18"/>
      <c r="N176" s="18"/>
      <c r="O176" s="18"/>
      <c r="P176" s="20">
        <f t="shared" si="30"/>
        <v>0</v>
      </c>
      <c r="Q176" s="262"/>
    </row>
    <row r="177" spans="1:17" ht="30" customHeight="1" x14ac:dyDescent="0.25">
      <c r="B177" s="14">
        <v>1000</v>
      </c>
      <c r="C177" s="14">
        <v>1100</v>
      </c>
      <c r="D177" s="14">
        <v>113</v>
      </c>
      <c r="E177" s="78" t="s">
        <v>216</v>
      </c>
      <c r="F177" s="64" t="s">
        <v>217</v>
      </c>
      <c r="G177" s="87"/>
      <c r="H177" s="78"/>
      <c r="I177" s="14">
        <v>15</v>
      </c>
      <c r="J177" s="121">
        <v>4972</v>
      </c>
      <c r="K177" s="122">
        <v>0</v>
      </c>
      <c r="L177" s="18">
        <f t="shared" si="31"/>
        <v>4972</v>
      </c>
      <c r="M177" s="18">
        <v>417.68</v>
      </c>
      <c r="N177" s="18">
        <v>417.68</v>
      </c>
      <c r="O177" s="18"/>
      <c r="P177" s="20">
        <f t="shared" si="30"/>
        <v>4554.32</v>
      </c>
      <c r="Q177" s="262"/>
    </row>
    <row r="178" spans="1:17" ht="30" customHeight="1" x14ac:dyDescent="0.25">
      <c r="B178" s="72">
        <v>1000</v>
      </c>
      <c r="C178" s="72">
        <v>1100</v>
      </c>
      <c r="D178" s="72">
        <v>113</v>
      </c>
      <c r="E178" s="17" t="s">
        <v>218</v>
      </c>
      <c r="F178" s="59" t="s">
        <v>219</v>
      </c>
      <c r="G178" s="17"/>
      <c r="H178" s="17"/>
      <c r="I178" s="14">
        <v>15</v>
      </c>
      <c r="J178" s="121">
        <v>4972</v>
      </c>
      <c r="K178" s="122">
        <v>0</v>
      </c>
      <c r="L178" s="18">
        <f t="shared" si="31"/>
        <v>4972</v>
      </c>
      <c r="M178" s="18">
        <v>417.68</v>
      </c>
      <c r="N178" s="18">
        <v>417.68</v>
      </c>
      <c r="O178" s="18"/>
      <c r="P178" s="20">
        <f t="shared" si="30"/>
        <v>4554.32</v>
      </c>
      <c r="Q178" s="262"/>
    </row>
    <row r="179" spans="1:17" ht="30" customHeight="1" x14ac:dyDescent="0.25">
      <c r="B179" s="14">
        <v>1000</v>
      </c>
      <c r="C179" s="117">
        <v>1100</v>
      </c>
      <c r="D179" s="117">
        <v>113</v>
      </c>
      <c r="E179" s="60" t="s">
        <v>220</v>
      </c>
      <c r="F179" s="169" t="s">
        <v>221</v>
      </c>
      <c r="G179" s="98"/>
      <c r="H179" s="60"/>
      <c r="I179" s="117">
        <v>15</v>
      </c>
      <c r="J179" s="20">
        <v>4856</v>
      </c>
      <c r="K179" s="167"/>
      <c r="L179" s="18">
        <f t="shared" si="31"/>
        <v>4856</v>
      </c>
      <c r="M179" s="182">
        <v>399.01</v>
      </c>
      <c r="N179" s="182">
        <v>399.01</v>
      </c>
      <c r="O179" s="182"/>
      <c r="P179" s="20">
        <f t="shared" si="30"/>
        <v>4456.99</v>
      </c>
      <c r="Q179" s="262"/>
    </row>
    <row r="180" spans="1:17" ht="30" customHeight="1" x14ac:dyDescent="0.25">
      <c r="B180" s="14">
        <v>1000</v>
      </c>
      <c r="C180" s="14">
        <v>1100</v>
      </c>
      <c r="D180" s="14">
        <v>113</v>
      </c>
      <c r="E180" s="78" t="s">
        <v>222</v>
      </c>
      <c r="F180" s="59" t="s">
        <v>223</v>
      </c>
      <c r="G180" s="86"/>
      <c r="H180" s="78"/>
      <c r="I180" s="14">
        <v>15</v>
      </c>
      <c r="J180" s="20">
        <v>4856</v>
      </c>
      <c r="K180" s="122">
        <v>0</v>
      </c>
      <c r="L180" s="18">
        <f t="shared" si="31"/>
        <v>4856</v>
      </c>
      <c r="M180" s="182">
        <v>399.01</v>
      </c>
      <c r="N180" s="182">
        <v>399.01</v>
      </c>
      <c r="O180" s="182"/>
      <c r="P180" s="20">
        <f t="shared" si="30"/>
        <v>4456.99</v>
      </c>
      <c r="Q180" s="187"/>
    </row>
    <row r="181" spans="1:17" ht="30" customHeight="1" x14ac:dyDescent="0.25">
      <c r="B181" s="14">
        <v>1000</v>
      </c>
      <c r="C181" s="14">
        <v>1100</v>
      </c>
      <c r="D181" s="14">
        <v>113</v>
      </c>
      <c r="E181" s="17" t="s">
        <v>224</v>
      </c>
      <c r="F181" s="64" t="s">
        <v>225</v>
      </c>
      <c r="G181" s="17"/>
      <c r="H181" s="17"/>
      <c r="I181" s="14">
        <v>15</v>
      </c>
      <c r="J181" s="20">
        <v>4856</v>
      </c>
      <c r="K181" s="33">
        <v>0</v>
      </c>
      <c r="L181" s="18">
        <f t="shared" si="31"/>
        <v>4856</v>
      </c>
      <c r="M181" s="182">
        <v>399.01</v>
      </c>
      <c r="N181" s="182">
        <v>399.01</v>
      </c>
      <c r="O181" s="182"/>
      <c r="P181" s="20">
        <f t="shared" si="30"/>
        <v>4456.99</v>
      </c>
      <c r="Q181" s="188"/>
    </row>
    <row r="182" spans="1:17" ht="30" customHeight="1" x14ac:dyDescent="0.25">
      <c r="B182" s="189"/>
      <c r="C182" s="26"/>
      <c r="D182" s="81"/>
      <c r="E182" s="26" t="s">
        <v>226</v>
      </c>
      <c r="F182" s="190"/>
      <c r="G182" s="190"/>
      <c r="H182" s="29"/>
      <c r="I182" s="30"/>
      <c r="J182" s="30">
        <f>SUM(J175:J181)</f>
        <v>29736</v>
      </c>
      <c r="K182" s="30">
        <v>0</v>
      </c>
      <c r="L182" s="30">
        <f>SUM(L175:L181)</f>
        <v>29736</v>
      </c>
      <c r="M182" s="30">
        <f>SUM(M175:M181)</f>
        <v>2490.6100000000006</v>
      </c>
      <c r="N182" s="30">
        <f>SUM(N175:N181)</f>
        <v>2490.6100000000006</v>
      </c>
      <c r="O182" s="30"/>
      <c r="P182" s="30">
        <f>SUM(P175:P181)</f>
        <v>27245.389999999992</v>
      </c>
      <c r="Q182" s="29">
        <v>0</v>
      </c>
    </row>
    <row r="183" spans="1:17" ht="30" customHeight="1" x14ac:dyDescent="0.25">
      <c r="B183" s="37"/>
      <c r="C183" s="37"/>
      <c r="D183" s="37"/>
      <c r="E183" s="191" t="s">
        <v>227</v>
      </c>
      <c r="F183" s="37"/>
      <c r="G183" s="37"/>
      <c r="H183" s="192"/>
      <c r="I183" s="37"/>
      <c r="J183" s="193">
        <f>SUM(J13+J15+J17+J20+J22+J25+J34+J37+J41+J45+J63+J66+J72+J86+J88+J94+J100+J122+J131+J141+J143+J157+J160+J162+J171+J174+J182)</f>
        <v>431365.53</v>
      </c>
      <c r="K183" s="193">
        <f>SUM(K13+K15+K17+K20+K22+K25+K34+K37+K41+K45+K63+K66+K72+K86+K88+K94+K100+K122+K131+K141+K143+K157+K160+K162+K171+K174+K182)</f>
        <v>181.06</v>
      </c>
      <c r="L183" s="193">
        <f>SUM(L13+L15+L17+L20+L22+L25+L34+L37+L41+L45+L63+L66+L72+L86+L88+L94+L100+L122+L131+L141+L143+L157+L160+L162+L171+L174+L182)</f>
        <v>431546.58999999997</v>
      </c>
      <c r="M183" s="193">
        <f>SUM(M13+M15+M17+M20+M22+M25+M34+M37+M41+M45+M63+M66+M72+M86+M88+M94+M100+M122+M131+M141+M143+M157+M160+M162+M171+M174+M182)</f>
        <v>35082.490000000005</v>
      </c>
      <c r="N183" s="193">
        <f>SUM(N13+N15+N17+N20+N22+N25+N34+N37+N41+N45+N63+N66+N72+N86+N88+N94+N100+N122+N131+N141+N143+N157+N160+N162+N171+N174+N182)</f>
        <v>35082.490000000005</v>
      </c>
      <c r="O183" s="193">
        <v>4100</v>
      </c>
      <c r="P183" s="193">
        <f>SUM(P13+P15+P17+P20+P22+P25+P34+P37+P41+P45+P63+P66+P72+P86+P88+P94+P100+P122+P131+P141+P143+P157+P160+P162+P171+P174+P182)</f>
        <v>392364.09999999992</v>
      </c>
      <c r="Q183" s="37"/>
    </row>
    <row r="184" spans="1:17" x14ac:dyDescent="0.25">
      <c r="B184" s="194"/>
      <c r="C184" s="194"/>
      <c r="D184" s="194"/>
      <c r="E184" s="195"/>
      <c r="F184" s="194"/>
      <c r="G184" s="194"/>
      <c r="H184" s="196"/>
      <c r="I184" s="194"/>
      <c r="J184" s="197"/>
      <c r="K184" s="197"/>
      <c r="L184" s="197"/>
      <c r="M184" s="197"/>
      <c r="N184" s="197"/>
      <c r="O184" s="197"/>
      <c r="P184" s="197"/>
      <c r="Q184" s="194"/>
    </row>
    <row r="185" spans="1:17" x14ac:dyDescent="0.25">
      <c r="B185" s="1"/>
      <c r="C185" s="272" t="s">
        <v>228</v>
      </c>
      <c r="D185" s="272"/>
      <c r="E185" s="272"/>
      <c r="F185" s="198"/>
      <c r="G185" s="198"/>
      <c r="H185" s="198"/>
      <c r="I185" s="50"/>
      <c r="J185" s="50"/>
      <c r="K185" s="292" t="s">
        <v>229</v>
      </c>
      <c r="L185" s="292"/>
      <c r="M185" s="292"/>
      <c r="N185" s="1"/>
      <c r="O185" s="1"/>
      <c r="P185" s="1"/>
      <c r="Q185" s="194"/>
    </row>
    <row r="186" spans="1:17" x14ac:dyDescent="0.25">
      <c r="B186" s="1"/>
      <c r="C186" s="1"/>
      <c r="D186" s="1"/>
      <c r="E186" s="198"/>
      <c r="F186" s="198"/>
      <c r="G186" s="198"/>
      <c r="H186" s="49"/>
      <c r="I186" s="50"/>
      <c r="J186" s="50"/>
      <c r="K186" s="51"/>
      <c r="L186" s="199"/>
      <c r="M186" s="1"/>
      <c r="N186" s="1"/>
      <c r="O186" s="1"/>
      <c r="P186" s="1"/>
      <c r="Q186" s="1"/>
    </row>
    <row r="187" spans="1:17" x14ac:dyDescent="0.25">
      <c r="B187" s="1"/>
      <c r="C187" s="1"/>
      <c r="D187" s="1"/>
      <c r="E187" s="198"/>
      <c r="F187" s="198"/>
      <c r="G187" s="198"/>
      <c r="H187" s="49"/>
      <c r="I187" s="50"/>
      <c r="J187" s="50"/>
      <c r="K187" s="51"/>
      <c r="L187" s="199"/>
      <c r="M187" s="1"/>
      <c r="N187" s="1"/>
      <c r="O187" s="1"/>
      <c r="P187" s="1"/>
      <c r="Q187" s="1"/>
    </row>
    <row r="188" spans="1:17" x14ac:dyDescent="0.25">
      <c r="A188" s="1"/>
      <c r="B188" s="1"/>
      <c r="C188" s="200"/>
      <c r="D188" s="200"/>
      <c r="E188" s="198"/>
      <c r="F188" s="200"/>
      <c r="G188" s="50" t="s">
        <v>230</v>
      </c>
      <c r="H188" s="201"/>
    </row>
    <row r="189" spans="1:17" ht="15.75" x14ac:dyDescent="0.25">
      <c r="A189" s="1"/>
      <c r="B189" s="1"/>
      <c r="C189" s="271" t="s">
        <v>231</v>
      </c>
      <c r="D189" s="271"/>
      <c r="E189" s="271"/>
      <c r="F189" s="202"/>
      <c r="G189" s="202"/>
      <c r="H189" s="203"/>
      <c r="K189" s="271" t="s">
        <v>232</v>
      </c>
      <c r="L189" s="271"/>
      <c r="M189" s="271"/>
    </row>
    <row r="190" spans="1:17" x14ac:dyDescent="0.25">
      <c r="A190" s="1"/>
      <c r="B190" s="1"/>
      <c r="C190" s="272" t="s">
        <v>233</v>
      </c>
      <c r="D190" s="272"/>
      <c r="E190" s="272"/>
      <c r="F190" s="204"/>
      <c r="G190" s="204"/>
      <c r="H190" s="204"/>
      <c r="J190" s="204"/>
      <c r="K190" s="273" t="s">
        <v>234</v>
      </c>
      <c r="L190" s="273"/>
      <c r="M190" s="273"/>
    </row>
    <row r="191" spans="1:17" x14ac:dyDescent="0.25">
      <c r="A191" s="1"/>
      <c r="B191" s="1"/>
      <c r="C191" s="256"/>
      <c r="D191" s="256"/>
      <c r="E191" s="256"/>
      <c r="F191" s="204"/>
      <c r="G191" s="204"/>
      <c r="H191" s="204"/>
      <c r="J191" s="204"/>
      <c r="K191" s="270"/>
      <c r="L191" s="270"/>
      <c r="M191" s="270"/>
    </row>
    <row r="192" spans="1:17" x14ac:dyDescent="0.25">
      <c r="A192" s="1"/>
      <c r="B192" s="1"/>
      <c r="C192" s="256"/>
      <c r="D192" s="256"/>
      <c r="E192" s="256"/>
      <c r="F192" s="204"/>
      <c r="G192" s="204"/>
      <c r="H192" s="204"/>
      <c r="J192" s="204"/>
      <c r="K192" s="270"/>
      <c r="L192" s="270"/>
      <c r="M192" s="270"/>
    </row>
    <row r="193" spans="1:17" x14ac:dyDescent="0.25">
      <c r="A193" s="1"/>
      <c r="B193" s="1"/>
      <c r="C193" s="256"/>
      <c r="D193" s="256"/>
      <c r="E193" s="256"/>
      <c r="F193" s="204"/>
      <c r="G193" s="204"/>
      <c r="H193" s="204"/>
      <c r="J193" s="204"/>
      <c r="K193" s="270"/>
      <c r="L193" s="270"/>
      <c r="M193" s="270"/>
    </row>
    <row r="194" spans="1:17" x14ac:dyDescent="0.25">
      <c r="A194" s="1" t="s">
        <v>255</v>
      </c>
      <c r="B194" s="1"/>
      <c r="C194" s="256"/>
      <c r="D194" s="256"/>
      <c r="E194" s="256"/>
      <c r="F194" s="204"/>
      <c r="G194" s="204"/>
      <c r="H194" s="204"/>
      <c r="J194" s="204"/>
      <c r="K194" s="270"/>
      <c r="L194" s="270"/>
      <c r="M194" s="270"/>
    </row>
    <row r="195" spans="1:17" x14ac:dyDescent="0.25">
      <c r="A195" s="1"/>
      <c r="B195" s="1"/>
      <c r="C195" s="1"/>
      <c r="D195" s="2"/>
      <c r="E195" s="1"/>
      <c r="F195" s="1"/>
      <c r="G195" s="1"/>
    </row>
    <row r="196" spans="1:17" ht="18" x14ac:dyDescent="0.25">
      <c r="B196" s="4"/>
      <c r="C196" s="4"/>
      <c r="D196" s="4"/>
      <c r="E196" s="285" t="s">
        <v>0</v>
      </c>
      <c r="F196" s="285"/>
      <c r="G196" s="285"/>
      <c r="H196" s="285"/>
      <c r="Q196" s="1"/>
    </row>
    <row r="197" spans="1:17" ht="18" x14ac:dyDescent="0.25">
      <c r="B197" s="5"/>
      <c r="C197" s="6"/>
      <c r="D197" s="6"/>
      <c r="E197" s="285" t="s">
        <v>2</v>
      </c>
      <c r="F197" s="285"/>
      <c r="G197" s="285"/>
      <c r="H197" s="285"/>
      <c r="I197" s="285" t="s">
        <v>270</v>
      </c>
      <c r="J197" s="285"/>
      <c r="K197" s="285"/>
      <c r="L197" s="285"/>
      <c r="M197" s="285"/>
      <c r="N197" s="285"/>
      <c r="O197" s="285"/>
      <c r="P197" s="285"/>
      <c r="Q197" s="4"/>
    </row>
    <row r="198" spans="1:17" x14ac:dyDescent="0.25">
      <c r="B198" s="1"/>
      <c r="C198" s="1"/>
      <c r="D198" s="1"/>
      <c r="E198" s="198"/>
      <c r="F198" s="198"/>
      <c r="G198" s="198"/>
      <c r="H198" s="198"/>
      <c r="I198" s="198"/>
      <c r="J198" s="130"/>
      <c r="K198" s="207"/>
      <c r="L198" s="130"/>
      <c r="M198" s="1"/>
      <c r="N198" s="1"/>
      <c r="O198" s="1"/>
      <c r="P198" s="1"/>
      <c r="Q198" s="6"/>
    </row>
    <row r="199" spans="1:17" x14ac:dyDescent="0.25">
      <c r="B199" s="151"/>
      <c r="C199" s="151"/>
      <c r="D199" s="151"/>
      <c r="E199" s="286" t="s">
        <v>3</v>
      </c>
      <c r="F199" s="286" t="s">
        <v>47</v>
      </c>
      <c r="G199" s="257"/>
      <c r="H199" s="286" t="s">
        <v>5</v>
      </c>
      <c r="I199" s="279" t="s">
        <v>13</v>
      </c>
      <c r="J199" s="152" t="s">
        <v>109</v>
      </c>
      <c r="K199" s="109"/>
      <c r="L199" s="84"/>
      <c r="M199" s="290"/>
      <c r="N199" s="291"/>
      <c r="O199" s="242"/>
      <c r="P199" s="286" t="s">
        <v>7</v>
      </c>
      <c r="Q199" s="274" t="s">
        <v>8</v>
      </c>
    </row>
    <row r="200" spans="1:17" x14ac:dyDescent="0.25">
      <c r="B200" s="277" t="s">
        <v>9</v>
      </c>
      <c r="C200" s="277" t="s">
        <v>10</v>
      </c>
      <c r="D200" s="277" t="s">
        <v>11</v>
      </c>
      <c r="E200" s="287"/>
      <c r="F200" s="287"/>
      <c r="G200" s="258" t="s">
        <v>12</v>
      </c>
      <c r="H200" s="287"/>
      <c r="I200" s="289"/>
      <c r="J200" s="279" t="s">
        <v>236</v>
      </c>
      <c r="K200" s="281" t="s">
        <v>48</v>
      </c>
      <c r="L200" s="283" t="s">
        <v>49</v>
      </c>
      <c r="M200" s="277" t="s">
        <v>17</v>
      </c>
      <c r="N200" s="277" t="s">
        <v>18</v>
      </c>
      <c r="O200" s="267"/>
      <c r="P200" s="287"/>
      <c r="Q200" s="275"/>
    </row>
    <row r="201" spans="1:17" x14ac:dyDescent="0.25">
      <c r="B201" s="278"/>
      <c r="C201" s="278"/>
      <c r="D201" s="278"/>
      <c r="E201" s="288"/>
      <c r="F201" s="288"/>
      <c r="G201" s="259"/>
      <c r="H201" s="288"/>
      <c r="I201" s="280"/>
      <c r="J201" s="280"/>
      <c r="K201" s="282"/>
      <c r="L201" s="284"/>
      <c r="M201" s="278"/>
      <c r="N201" s="278"/>
      <c r="O201" s="263"/>
      <c r="P201" s="288"/>
      <c r="Q201" s="276"/>
    </row>
    <row r="202" spans="1:17" ht="39.950000000000003" customHeight="1" x14ac:dyDescent="0.25">
      <c r="B202" s="14">
        <v>4000</v>
      </c>
      <c r="C202" s="14">
        <v>4500</v>
      </c>
      <c r="D202" s="14">
        <v>451</v>
      </c>
      <c r="E202" s="78" t="s">
        <v>237</v>
      </c>
      <c r="F202" s="78" t="s">
        <v>238</v>
      </c>
      <c r="G202" s="86"/>
      <c r="H202" s="78"/>
      <c r="I202" s="14"/>
      <c r="J202" s="20">
        <v>2500</v>
      </c>
      <c r="K202" s="33"/>
      <c r="L202" s="20">
        <v>2500</v>
      </c>
      <c r="M202" s="20">
        <v>0</v>
      </c>
      <c r="N202" s="20">
        <v>0</v>
      </c>
      <c r="O202" s="20"/>
      <c r="P202" s="20">
        <v>2500</v>
      </c>
      <c r="Q202" s="208"/>
    </row>
    <row r="203" spans="1:17" ht="39.950000000000003" customHeight="1" x14ac:dyDescent="0.25">
      <c r="B203" s="14">
        <v>4000</v>
      </c>
      <c r="C203" s="14">
        <v>4500</v>
      </c>
      <c r="D203" s="14">
        <v>451</v>
      </c>
      <c r="E203" s="60" t="s">
        <v>239</v>
      </c>
      <c r="F203" s="78" t="s">
        <v>238</v>
      </c>
      <c r="G203" s="87"/>
      <c r="H203" s="78"/>
      <c r="I203" s="14"/>
      <c r="J203" s="20">
        <v>2085</v>
      </c>
      <c r="K203" s="33"/>
      <c r="L203" s="20">
        <v>2085</v>
      </c>
      <c r="M203" s="20"/>
      <c r="N203" s="20"/>
      <c r="O203" s="20"/>
      <c r="P203" s="20">
        <v>2085</v>
      </c>
      <c r="Q203" s="208"/>
    </row>
    <row r="204" spans="1:17" ht="39.950000000000003" customHeight="1" x14ac:dyDescent="0.25">
      <c r="B204" s="14">
        <v>4000</v>
      </c>
      <c r="C204" s="14">
        <v>4500</v>
      </c>
      <c r="D204" s="14">
        <v>451</v>
      </c>
      <c r="E204" s="78" t="s">
        <v>106</v>
      </c>
      <c r="F204" s="78" t="s">
        <v>107</v>
      </c>
      <c r="G204" s="87"/>
      <c r="H204" s="78"/>
      <c r="I204" s="14"/>
      <c r="J204" s="20">
        <v>2300</v>
      </c>
      <c r="K204" s="33"/>
      <c r="L204" s="20">
        <v>2300</v>
      </c>
      <c r="M204" s="20"/>
      <c r="N204" s="20"/>
      <c r="O204" s="20"/>
      <c r="P204" s="20">
        <v>2300</v>
      </c>
      <c r="Q204" s="208"/>
    </row>
    <row r="205" spans="1:17" ht="30" customHeight="1" x14ac:dyDescent="0.25">
      <c r="B205" s="37"/>
      <c r="C205" s="37"/>
      <c r="D205" s="37"/>
      <c r="E205" s="191" t="s">
        <v>227</v>
      </c>
      <c r="F205" s="37"/>
      <c r="G205" s="37"/>
      <c r="H205" s="192"/>
      <c r="I205" s="37"/>
      <c r="J205" s="88">
        <f>SUM(J202:J204)</f>
        <v>6885</v>
      </c>
      <c r="K205" s="209"/>
      <c r="L205" s="88">
        <f>SUM(L202:L204)</f>
        <v>6885</v>
      </c>
      <c r="M205" s="88"/>
      <c r="N205" s="88"/>
      <c r="O205" s="88"/>
      <c r="P205" s="88">
        <f>SUM(P202:P204)</f>
        <v>6885</v>
      </c>
      <c r="Q205" s="37"/>
    </row>
    <row r="207" spans="1:17" x14ac:dyDescent="0.25">
      <c r="B207" s="1"/>
      <c r="C207" s="1"/>
      <c r="D207" s="1"/>
      <c r="E207" s="198" t="s">
        <v>228</v>
      </c>
      <c r="F207" s="198"/>
      <c r="G207" s="198"/>
      <c r="H207" s="198"/>
      <c r="I207" s="50"/>
      <c r="J207" s="50"/>
      <c r="K207" s="51" t="s">
        <v>229</v>
      </c>
      <c r="L207" s="199"/>
      <c r="M207" s="1"/>
      <c r="N207" s="1"/>
      <c r="O207" s="1"/>
      <c r="P207" s="1"/>
    </row>
    <row r="208" spans="1:17" x14ac:dyDescent="0.25">
      <c r="B208" s="1"/>
      <c r="C208" s="1"/>
      <c r="D208" s="1"/>
      <c r="E208" s="198"/>
      <c r="F208" s="198"/>
      <c r="G208" s="198"/>
      <c r="H208" s="198"/>
      <c r="I208" s="198"/>
      <c r="J208" s="130"/>
      <c r="K208" s="207"/>
      <c r="L208" s="130"/>
      <c r="M208" s="1"/>
      <c r="N208" s="1"/>
      <c r="O208" s="1"/>
    </row>
    <row r="210" spans="1:17" x14ac:dyDescent="0.25">
      <c r="B210" s="1"/>
      <c r="C210" s="1"/>
      <c r="D210" s="1"/>
      <c r="E210" s="198"/>
      <c r="F210" s="198"/>
      <c r="G210" s="198"/>
      <c r="H210" s="49"/>
      <c r="I210" s="50"/>
      <c r="J210" s="50"/>
      <c r="K210" s="51"/>
      <c r="L210" s="199"/>
      <c r="M210" s="1"/>
      <c r="N210" s="1"/>
      <c r="O210" s="1"/>
      <c r="P210" s="1"/>
      <c r="Q210" s="1"/>
    </row>
    <row r="211" spans="1:17" x14ac:dyDescent="0.25">
      <c r="A211" s="1"/>
      <c r="B211" s="1"/>
      <c r="C211" s="200"/>
      <c r="D211" s="200"/>
      <c r="E211" s="198"/>
      <c r="F211" s="200"/>
      <c r="G211" s="50" t="s">
        <v>230</v>
      </c>
      <c r="H211" s="201"/>
    </row>
    <row r="212" spans="1:17" ht="15.75" x14ac:dyDescent="0.25">
      <c r="A212" s="1"/>
      <c r="B212" s="1"/>
      <c r="C212" s="271" t="s">
        <v>231</v>
      </c>
      <c r="D212" s="271"/>
      <c r="E212" s="271"/>
      <c r="F212" s="202"/>
      <c r="G212" s="202"/>
      <c r="H212" s="203"/>
      <c r="K212" s="271" t="s">
        <v>232</v>
      </c>
      <c r="L212" s="271"/>
      <c r="M212" s="271"/>
    </row>
    <row r="213" spans="1:17" x14ac:dyDescent="0.25">
      <c r="A213" s="1"/>
      <c r="B213" s="1"/>
      <c r="C213" s="272" t="s">
        <v>233</v>
      </c>
      <c r="D213" s="272"/>
      <c r="E213" s="272"/>
      <c r="F213" s="204"/>
      <c r="G213" s="204"/>
      <c r="H213" s="204"/>
      <c r="J213" s="204"/>
      <c r="K213" s="273" t="s">
        <v>234</v>
      </c>
      <c r="L213" s="273"/>
      <c r="M213" s="273"/>
    </row>
    <row r="214" spans="1:17" x14ac:dyDescent="0.25">
      <c r="N214" s="1"/>
      <c r="O214" s="1"/>
    </row>
    <row r="216" spans="1:17" x14ac:dyDescent="0.25">
      <c r="N216" s="210"/>
      <c r="O216" s="210"/>
    </row>
    <row r="217" spans="1:17" x14ac:dyDescent="0.25">
      <c r="N217" s="210"/>
      <c r="O217" s="210"/>
      <c r="P217" s="211"/>
    </row>
    <row r="218" spans="1:17" x14ac:dyDescent="0.25">
      <c r="P218" s="211"/>
    </row>
    <row r="220" spans="1:17" x14ac:dyDescent="0.25">
      <c r="N220" s="210"/>
      <c r="O220" s="210"/>
    </row>
    <row r="229" spans="5:8" x14ac:dyDescent="0.25">
      <c r="E229" s="1"/>
      <c r="F229" s="1"/>
      <c r="G229" s="1"/>
      <c r="H229" s="1"/>
    </row>
    <row r="239" spans="5:8" x14ac:dyDescent="0.25">
      <c r="E239" s="1"/>
      <c r="F239" s="1"/>
      <c r="G239" s="1"/>
      <c r="H239" s="212"/>
    </row>
    <row r="240" spans="5:8" x14ac:dyDescent="0.25">
      <c r="E240" s="1"/>
      <c r="F240" s="1"/>
      <c r="G240" s="1"/>
      <c r="H240" s="212"/>
    </row>
    <row r="241" spans="5:8" x14ac:dyDescent="0.25">
      <c r="E241" s="1"/>
      <c r="F241" s="1"/>
      <c r="G241" s="1"/>
      <c r="H241" s="212"/>
    </row>
    <row r="242" spans="5:8" x14ac:dyDescent="0.25">
      <c r="E242" s="1"/>
      <c r="F242" s="1"/>
      <c r="G242" s="1"/>
      <c r="H242" s="212"/>
    </row>
    <row r="243" spans="5:8" x14ac:dyDescent="0.25">
      <c r="E243" s="145"/>
      <c r="F243" s="1"/>
      <c r="G243" s="1"/>
      <c r="H243" s="212"/>
    </row>
    <row r="244" spans="5:8" x14ac:dyDescent="0.25">
      <c r="E244" s="1"/>
      <c r="F244" s="1"/>
      <c r="G244" s="1"/>
      <c r="H244" s="212"/>
    </row>
    <row r="245" spans="5:8" x14ac:dyDescent="0.25">
      <c r="E245" s="1"/>
      <c r="F245" s="1"/>
      <c r="G245" s="1"/>
      <c r="H245" s="212"/>
    </row>
    <row r="246" spans="5:8" x14ac:dyDescent="0.25">
      <c r="E246" s="145"/>
      <c r="F246" s="1"/>
      <c r="G246" s="1"/>
      <c r="H246" s="212"/>
    </row>
    <row r="247" spans="5:8" x14ac:dyDescent="0.25">
      <c r="E247" s="1"/>
      <c r="F247" s="1"/>
      <c r="G247" s="1"/>
      <c r="H247" s="212"/>
    </row>
    <row r="248" spans="5:8" x14ac:dyDescent="0.25">
      <c r="E248" s="145"/>
      <c r="F248" s="1"/>
      <c r="G248" s="1"/>
      <c r="H248" s="212"/>
    </row>
  </sheetData>
  <mergeCells count="164">
    <mergeCell ref="C212:E212"/>
    <mergeCell ref="K212:M212"/>
    <mergeCell ref="C213:E213"/>
    <mergeCell ref="K213:M213"/>
    <mergeCell ref="Q199:Q201"/>
    <mergeCell ref="B200:B201"/>
    <mergeCell ref="C200:C201"/>
    <mergeCell ref="D200:D201"/>
    <mergeCell ref="J200:J201"/>
    <mergeCell ref="K200:K201"/>
    <mergeCell ref="L200:L201"/>
    <mergeCell ref="M200:M201"/>
    <mergeCell ref="N200:N201"/>
    <mergeCell ref="E196:H196"/>
    <mergeCell ref="E197:H197"/>
    <mergeCell ref="I197:P197"/>
    <mergeCell ref="E199:E201"/>
    <mergeCell ref="F199:F201"/>
    <mergeCell ref="H199:H201"/>
    <mergeCell ref="I199:I201"/>
    <mergeCell ref="M199:N199"/>
    <mergeCell ref="P199:P201"/>
    <mergeCell ref="C185:E185"/>
    <mergeCell ref="K185:M185"/>
    <mergeCell ref="C189:E189"/>
    <mergeCell ref="K189:M189"/>
    <mergeCell ref="C190:E190"/>
    <mergeCell ref="K190:M190"/>
    <mergeCell ref="Q167:Q169"/>
    <mergeCell ref="B168:B169"/>
    <mergeCell ref="C168:C169"/>
    <mergeCell ref="D168:D169"/>
    <mergeCell ref="J168:J169"/>
    <mergeCell ref="K168:K169"/>
    <mergeCell ref="L168:L169"/>
    <mergeCell ref="M168:M169"/>
    <mergeCell ref="N168:N169"/>
    <mergeCell ref="E165:H165"/>
    <mergeCell ref="I165:P165"/>
    <mergeCell ref="E166:H166"/>
    <mergeCell ref="I166:P166"/>
    <mergeCell ref="E167:E169"/>
    <mergeCell ref="F167:F169"/>
    <mergeCell ref="H167:H169"/>
    <mergeCell ref="I167:I169"/>
    <mergeCell ref="M167:N167"/>
    <mergeCell ref="P167:P169"/>
    <mergeCell ref="Q137:Q139"/>
    <mergeCell ref="B138:B139"/>
    <mergeCell ref="C138:C139"/>
    <mergeCell ref="D138:D139"/>
    <mergeCell ref="J138:J139"/>
    <mergeCell ref="K138:K139"/>
    <mergeCell ref="L138:L139"/>
    <mergeCell ref="M138:M139"/>
    <mergeCell ref="N138:N139"/>
    <mergeCell ref="E135:H135"/>
    <mergeCell ref="I135:P135"/>
    <mergeCell ref="E136:H136"/>
    <mergeCell ref="I136:P136"/>
    <mergeCell ref="E137:E139"/>
    <mergeCell ref="F137:F139"/>
    <mergeCell ref="H137:H139"/>
    <mergeCell ref="I137:I139"/>
    <mergeCell ref="M137:N137"/>
    <mergeCell ref="P137:P139"/>
    <mergeCell ref="I106:I108"/>
    <mergeCell ref="M106:N106"/>
    <mergeCell ref="P106:P108"/>
    <mergeCell ref="Q106:Q108"/>
    <mergeCell ref="J107:J108"/>
    <mergeCell ref="K107:K108"/>
    <mergeCell ref="L107:L108"/>
    <mergeCell ref="M107:M108"/>
    <mergeCell ref="N107:N108"/>
    <mergeCell ref="B106:B108"/>
    <mergeCell ref="C106:C108"/>
    <mergeCell ref="D106:D108"/>
    <mergeCell ref="E106:E108"/>
    <mergeCell ref="F106:F108"/>
    <mergeCell ref="H106:H108"/>
    <mergeCell ref="E102:H102"/>
    <mergeCell ref="I102:P102"/>
    <mergeCell ref="E103:H103"/>
    <mergeCell ref="E104:H104"/>
    <mergeCell ref="I104:P104"/>
    <mergeCell ref="E105:H105"/>
    <mergeCell ref="H78:H80"/>
    <mergeCell ref="I78:I80"/>
    <mergeCell ref="M78:N78"/>
    <mergeCell ref="P78:P80"/>
    <mergeCell ref="Q78:Q80"/>
    <mergeCell ref="J79:J80"/>
    <mergeCell ref="K79:K80"/>
    <mergeCell ref="L79:L80"/>
    <mergeCell ref="M79:M80"/>
    <mergeCell ref="N79:N80"/>
    <mergeCell ref="E74:H74"/>
    <mergeCell ref="E75:H75"/>
    <mergeCell ref="E76:H76"/>
    <mergeCell ref="I76:P76"/>
    <mergeCell ref="E77:H77"/>
    <mergeCell ref="B78:B80"/>
    <mergeCell ref="C78:C80"/>
    <mergeCell ref="D78:D80"/>
    <mergeCell ref="E78:E80"/>
    <mergeCell ref="F78:F80"/>
    <mergeCell ref="I50:I52"/>
    <mergeCell ref="M50:N50"/>
    <mergeCell ref="P50:P52"/>
    <mergeCell ref="Q50:Q52"/>
    <mergeCell ref="J51:J52"/>
    <mergeCell ref="K51:K52"/>
    <mergeCell ref="L51:L52"/>
    <mergeCell ref="M51:M52"/>
    <mergeCell ref="N51:N52"/>
    <mergeCell ref="E49:H49"/>
    <mergeCell ref="B50:B52"/>
    <mergeCell ref="C50:C52"/>
    <mergeCell ref="D50:D52"/>
    <mergeCell ref="E50:E52"/>
    <mergeCell ref="F50:F52"/>
    <mergeCell ref="H50:H52"/>
    <mergeCell ref="N30:N31"/>
    <mergeCell ref="P30:P31"/>
    <mergeCell ref="Q30:Q31"/>
    <mergeCell ref="E47:H47"/>
    <mergeCell ref="E48:H48"/>
    <mergeCell ref="I48:P48"/>
    <mergeCell ref="H30:H31"/>
    <mergeCell ref="I30:I31"/>
    <mergeCell ref="J30:J31"/>
    <mergeCell ref="K30:K31"/>
    <mergeCell ref="L30:L31"/>
    <mergeCell ref="M30:M31"/>
    <mergeCell ref="E27:H27"/>
    <mergeCell ref="E28:H28"/>
    <mergeCell ref="I28:P28"/>
    <mergeCell ref="E29:H29"/>
    <mergeCell ref="B30:B31"/>
    <mergeCell ref="C30:C31"/>
    <mergeCell ref="D30:D31"/>
    <mergeCell ref="E30:E31"/>
    <mergeCell ref="F30:F31"/>
    <mergeCell ref="G30:G31"/>
    <mergeCell ref="Q6:Q8"/>
    <mergeCell ref="B7:B8"/>
    <mergeCell ref="C7:C8"/>
    <mergeCell ref="D7:D8"/>
    <mergeCell ref="I7:I8"/>
    <mergeCell ref="J7:J8"/>
    <mergeCell ref="K7:K8"/>
    <mergeCell ref="L7:L8"/>
    <mergeCell ref="M7:M8"/>
    <mergeCell ref="N7:N8"/>
    <mergeCell ref="E4:H4"/>
    <mergeCell ref="I4:P4"/>
    <mergeCell ref="E5:H5"/>
    <mergeCell ref="I5:P5"/>
    <mergeCell ref="E6:E8"/>
    <mergeCell ref="F6:F8"/>
    <mergeCell ref="H6:H8"/>
    <mergeCell ref="M6:N6"/>
    <mergeCell ref="P6:P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"/>
  <sheetViews>
    <sheetView workbookViewId="0"/>
  </sheetViews>
  <sheetFormatPr baseColWidth="10" defaultRowHeight="15" x14ac:dyDescent="0.25"/>
  <cols>
    <col min="1" max="1" width="4.7109375" customWidth="1"/>
    <col min="2" max="2" width="9.5703125" customWidth="1"/>
    <col min="3" max="3" width="9.85546875" customWidth="1"/>
    <col min="4" max="4" width="7.7109375" customWidth="1"/>
    <col min="5" max="5" width="37.85546875" customWidth="1"/>
    <col min="6" max="6" width="19.140625" customWidth="1"/>
    <col min="7" max="7" width="16.7109375" customWidth="1"/>
    <col min="8" max="8" width="22.7109375" customWidth="1"/>
    <col min="9" max="9" width="11.7109375" customWidth="1"/>
    <col min="10" max="10" width="12.7109375" bestFit="1" customWidth="1"/>
    <col min="12" max="12" width="16.85546875" customWidth="1"/>
    <col min="13" max="13" width="49.7109375" customWidth="1"/>
  </cols>
  <sheetData>
    <row r="1" spans="2:13" x14ac:dyDescent="0.25">
      <c r="B1" s="1"/>
      <c r="C1" s="1"/>
      <c r="D1" s="1"/>
      <c r="E1" s="1"/>
      <c r="F1" s="2"/>
      <c r="G1" s="2"/>
      <c r="H1" s="1"/>
      <c r="I1" s="1"/>
      <c r="J1" s="1"/>
      <c r="K1" s="3"/>
      <c r="L1" s="1"/>
      <c r="M1" s="1"/>
    </row>
    <row r="2" spans="2:13" x14ac:dyDescent="0.25">
      <c r="B2" s="1"/>
      <c r="C2" s="1"/>
      <c r="D2" s="1"/>
      <c r="E2" s="1"/>
      <c r="F2" s="2"/>
      <c r="G2" s="2"/>
      <c r="H2" s="1"/>
      <c r="I2" s="1"/>
      <c r="J2" s="1"/>
      <c r="K2" s="3"/>
      <c r="L2" s="1"/>
      <c r="M2" s="1"/>
    </row>
    <row r="3" spans="2:13" ht="15" customHeight="1" x14ac:dyDescent="0.25">
      <c r="B3" s="1"/>
      <c r="C3" s="1"/>
      <c r="D3" s="1"/>
      <c r="E3" s="1"/>
      <c r="F3" s="2"/>
      <c r="G3" s="2"/>
      <c r="H3" s="1"/>
      <c r="I3" s="310" t="s">
        <v>271</v>
      </c>
      <c r="J3" s="310"/>
      <c r="K3" s="310"/>
      <c r="L3" s="310"/>
      <c r="M3" s="310"/>
    </row>
    <row r="4" spans="2:13" ht="18" customHeight="1" x14ac:dyDescent="0.25">
      <c r="B4" s="4"/>
      <c r="C4" s="4"/>
      <c r="D4" s="4"/>
      <c r="E4" s="285" t="s">
        <v>0</v>
      </c>
      <c r="F4" s="285"/>
      <c r="G4" s="285"/>
      <c r="H4" s="285"/>
      <c r="I4" s="310"/>
      <c r="J4" s="310"/>
      <c r="K4" s="310"/>
      <c r="L4" s="310"/>
      <c r="M4" s="310"/>
    </row>
    <row r="5" spans="2:13" ht="18" x14ac:dyDescent="0.25">
      <c r="B5" s="5"/>
      <c r="C5" s="6"/>
      <c r="D5" s="6"/>
      <c r="E5" s="285" t="s">
        <v>2</v>
      </c>
      <c r="F5" s="285"/>
      <c r="G5" s="285"/>
      <c r="H5" s="285"/>
      <c r="I5" s="272"/>
      <c r="J5" s="272"/>
      <c r="K5" s="272"/>
      <c r="L5" s="272"/>
      <c r="M5" s="6"/>
    </row>
    <row r="6" spans="2:13" x14ac:dyDescent="0.25">
      <c r="B6" s="7"/>
      <c r="C6" s="7"/>
      <c r="D6" s="7"/>
      <c r="E6" s="305" t="s">
        <v>3</v>
      </c>
      <c r="F6" s="286" t="s">
        <v>4</v>
      </c>
      <c r="G6" s="257"/>
      <c r="H6" s="286" t="s">
        <v>5</v>
      </c>
      <c r="I6" s="9"/>
      <c r="J6" s="10" t="s">
        <v>6</v>
      </c>
      <c r="K6" s="11"/>
      <c r="L6" s="286" t="s">
        <v>7</v>
      </c>
      <c r="M6" s="274" t="s">
        <v>8</v>
      </c>
    </row>
    <row r="7" spans="2:13" ht="15" customHeight="1" x14ac:dyDescent="0.25">
      <c r="B7" s="277" t="s">
        <v>9</v>
      </c>
      <c r="C7" s="277" t="s">
        <v>10</v>
      </c>
      <c r="D7" s="277" t="s">
        <v>11</v>
      </c>
      <c r="E7" s="306"/>
      <c r="F7" s="287"/>
      <c r="G7" s="258" t="s">
        <v>12</v>
      </c>
      <c r="H7" s="287"/>
      <c r="I7" s="279" t="s">
        <v>272</v>
      </c>
      <c r="J7" s="277" t="s">
        <v>14</v>
      </c>
      <c r="K7" s="303" t="s">
        <v>273</v>
      </c>
      <c r="L7" s="287"/>
      <c r="M7" s="275"/>
    </row>
    <row r="8" spans="2:13" ht="18" customHeight="1" x14ac:dyDescent="0.25">
      <c r="B8" s="278"/>
      <c r="C8" s="278"/>
      <c r="D8" s="278"/>
      <c r="E8" s="307"/>
      <c r="F8" s="288"/>
      <c r="G8" s="259"/>
      <c r="H8" s="288"/>
      <c r="I8" s="280"/>
      <c r="J8" s="278"/>
      <c r="K8" s="304"/>
      <c r="L8" s="288"/>
      <c r="M8" s="276"/>
    </row>
    <row r="9" spans="2:13" ht="30" customHeight="1" x14ac:dyDescent="0.3">
      <c r="B9" s="14">
        <v>1000</v>
      </c>
      <c r="C9" s="14">
        <v>1300</v>
      </c>
      <c r="D9" s="14">
        <v>132</v>
      </c>
      <c r="E9" s="15" t="s">
        <v>19</v>
      </c>
      <c r="F9" s="16" t="s">
        <v>20</v>
      </c>
      <c r="G9" s="17"/>
      <c r="H9" s="17"/>
      <c r="I9" s="14">
        <v>10</v>
      </c>
      <c r="J9" s="18">
        <v>18911</v>
      </c>
      <c r="K9" s="19">
        <f>J9/15</f>
        <v>1260.7333333333333</v>
      </c>
      <c r="L9" s="20">
        <f>K9*I9*0.25</f>
        <v>3151.8333333333335</v>
      </c>
      <c r="M9" s="21"/>
    </row>
    <row r="10" spans="2:13" ht="30" customHeight="1" x14ac:dyDescent="0.25">
      <c r="B10" s="14">
        <v>1000</v>
      </c>
      <c r="C10" s="14">
        <v>1300</v>
      </c>
      <c r="D10" s="14">
        <v>132</v>
      </c>
      <c r="E10" s="22" t="s">
        <v>21</v>
      </c>
      <c r="F10" s="23" t="s">
        <v>22</v>
      </c>
      <c r="G10" s="24"/>
      <c r="H10" s="24"/>
      <c r="I10" s="14">
        <v>10</v>
      </c>
      <c r="J10" s="18">
        <v>5503</v>
      </c>
      <c r="K10" s="19">
        <f t="shared" ref="K10:K12" si="0">J10/15</f>
        <v>366.86666666666667</v>
      </c>
      <c r="L10" s="20">
        <f t="shared" ref="L10:L12" si="1">K10*I10*0.25</f>
        <v>917.16666666666674</v>
      </c>
      <c r="M10" s="16"/>
    </row>
    <row r="11" spans="2:13" ht="30" customHeight="1" x14ac:dyDescent="0.25">
      <c r="B11" s="14">
        <v>1000</v>
      </c>
      <c r="C11" s="14">
        <v>1300</v>
      </c>
      <c r="D11" s="14">
        <v>132</v>
      </c>
      <c r="E11" s="15" t="s">
        <v>23</v>
      </c>
      <c r="F11" s="16" t="s">
        <v>24</v>
      </c>
      <c r="G11" s="24"/>
      <c r="H11" s="24"/>
      <c r="I11" s="14">
        <v>10</v>
      </c>
      <c r="J11" s="18">
        <v>2600</v>
      </c>
      <c r="K11" s="19">
        <f t="shared" si="0"/>
        <v>173.33333333333334</v>
      </c>
      <c r="L11" s="20">
        <f t="shared" si="1"/>
        <v>433.33333333333337</v>
      </c>
      <c r="M11" s="16"/>
    </row>
    <row r="12" spans="2:13" ht="30" customHeight="1" x14ac:dyDescent="0.25">
      <c r="B12" s="14">
        <v>1000</v>
      </c>
      <c r="C12" s="14">
        <v>1300</v>
      </c>
      <c r="D12" s="14">
        <v>132</v>
      </c>
      <c r="E12" s="15" t="s">
        <v>25</v>
      </c>
      <c r="F12" s="16" t="s">
        <v>26</v>
      </c>
      <c r="G12" s="17"/>
      <c r="H12" s="17"/>
      <c r="I12" s="14">
        <v>10</v>
      </c>
      <c r="J12" s="18">
        <v>2600</v>
      </c>
      <c r="K12" s="19">
        <f t="shared" si="0"/>
        <v>173.33333333333334</v>
      </c>
      <c r="L12" s="20">
        <f t="shared" si="1"/>
        <v>433.33333333333337</v>
      </c>
      <c r="M12" s="16"/>
    </row>
    <row r="13" spans="2:13" ht="30" customHeight="1" x14ac:dyDescent="0.25">
      <c r="B13" s="25"/>
      <c r="C13" s="25"/>
      <c r="D13" s="25"/>
      <c r="E13" s="26" t="s">
        <v>27</v>
      </c>
      <c r="F13" s="27"/>
      <c r="G13" s="27"/>
      <c r="H13" s="28"/>
      <c r="I13" s="29"/>
      <c r="J13" s="30">
        <f t="shared" ref="J13:K13" si="2">SUM(J9:J12)</f>
        <v>29614</v>
      </c>
      <c r="K13" s="30">
        <f t="shared" si="2"/>
        <v>1974.2666666666664</v>
      </c>
      <c r="L13" s="30">
        <f>SUM(L9:L12)</f>
        <v>4935.6666666666661</v>
      </c>
      <c r="M13" s="31"/>
    </row>
    <row r="14" spans="2:13" ht="30" customHeight="1" x14ac:dyDescent="0.25">
      <c r="B14" s="14">
        <v>1000</v>
      </c>
      <c r="C14" s="14">
        <v>1300</v>
      </c>
      <c r="D14" s="14">
        <v>132</v>
      </c>
      <c r="E14" s="32" t="s">
        <v>258</v>
      </c>
      <c r="F14" s="23" t="s">
        <v>29</v>
      </c>
      <c r="G14" s="17"/>
      <c r="H14" s="17"/>
      <c r="I14" s="14">
        <v>10</v>
      </c>
      <c r="J14" s="20">
        <v>5224</v>
      </c>
      <c r="K14" s="33">
        <f>J14/15</f>
        <v>348.26666666666665</v>
      </c>
      <c r="L14" s="20">
        <f>K14*I14*0.25</f>
        <v>870.66666666666663</v>
      </c>
      <c r="M14" s="35"/>
    </row>
    <row r="15" spans="2:13" ht="30" customHeight="1" x14ac:dyDescent="0.25">
      <c r="B15" s="25"/>
      <c r="C15" s="25"/>
      <c r="D15" s="25"/>
      <c r="E15" s="26" t="s">
        <v>30</v>
      </c>
      <c r="F15" s="36"/>
      <c r="G15" s="36"/>
      <c r="H15" s="37"/>
      <c r="I15" s="29"/>
      <c r="J15" s="30">
        <f>SUM(J14)</f>
        <v>5224</v>
      </c>
      <c r="K15" s="30">
        <f>SUM(K14)</f>
        <v>348.26666666666665</v>
      </c>
      <c r="L15" s="30">
        <f>SUM(L14)</f>
        <v>870.66666666666663</v>
      </c>
      <c r="M15" s="38"/>
    </row>
    <row r="16" spans="2:13" ht="30" customHeight="1" x14ac:dyDescent="0.25">
      <c r="B16" s="14">
        <v>1000</v>
      </c>
      <c r="C16" s="14">
        <v>1300</v>
      </c>
      <c r="D16" s="14">
        <v>132</v>
      </c>
      <c r="E16" s="32" t="s">
        <v>31</v>
      </c>
      <c r="F16" s="39" t="s">
        <v>32</v>
      </c>
      <c r="G16" s="17"/>
      <c r="H16" s="17"/>
      <c r="I16" s="14">
        <v>10</v>
      </c>
      <c r="J16" s="20">
        <v>7997.5</v>
      </c>
      <c r="K16" s="33">
        <f>J16/15</f>
        <v>533.16666666666663</v>
      </c>
      <c r="L16" s="20">
        <f>K16*I16*0.25</f>
        <v>1332.9166666666665</v>
      </c>
      <c r="M16" s="40"/>
    </row>
    <row r="17" spans="2:13" ht="30" customHeight="1" x14ac:dyDescent="0.25">
      <c r="B17" s="25"/>
      <c r="C17" s="25"/>
      <c r="D17" s="25"/>
      <c r="E17" s="26" t="s">
        <v>33</v>
      </c>
      <c r="F17" s="36"/>
      <c r="G17" s="36"/>
      <c r="H17" s="37"/>
      <c r="I17" s="29"/>
      <c r="J17" s="30">
        <f>SUM(J16)</f>
        <v>7997.5</v>
      </c>
      <c r="K17" s="30">
        <f>SUM(K16)</f>
        <v>533.16666666666663</v>
      </c>
      <c r="L17" s="30">
        <f>SUM(L16)</f>
        <v>1332.9166666666665</v>
      </c>
      <c r="M17" s="38"/>
    </row>
    <row r="18" spans="2:13" ht="30" customHeight="1" x14ac:dyDescent="0.25">
      <c r="B18" s="14">
        <v>1000</v>
      </c>
      <c r="C18" s="14">
        <v>1300</v>
      </c>
      <c r="D18" s="14">
        <v>132</v>
      </c>
      <c r="E18" s="32" t="s">
        <v>34</v>
      </c>
      <c r="F18" s="39" t="s">
        <v>35</v>
      </c>
      <c r="G18" s="24"/>
      <c r="H18" s="24"/>
      <c r="I18" s="14">
        <v>10</v>
      </c>
      <c r="J18" s="20">
        <v>5866</v>
      </c>
      <c r="K18" s="33">
        <f>J18/15</f>
        <v>391.06666666666666</v>
      </c>
      <c r="L18" s="20">
        <f>K18*I18*0.25</f>
        <v>977.66666666666663</v>
      </c>
      <c r="M18" s="41"/>
    </row>
    <row r="19" spans="2:13" ht="30" customHeight="1" x14ac:dyDescent="0.3">
      <c r="B19" s="14">
        <v>1000</v>
      </c>
      <c r="C19" s="14">
        <v>1300</v>
      </c>
      <c r="D19" s="14">
        <v>132</v>
      </c>
      <c r="E19" s="42" t="s">
        <v>36</v>
      </c>
      <c r="F19" s="23" t="s">
        <v>37</v>
      </c>
      <c r="G19" s="43"/>
      <c r="H19" s="44"/>
      <c r="I19" s="14">
        <v>10</v>
      </c>
      <c r="J19" s="20">
        <v>4659</v>
      </c>
      <c r="K19" s="33">
        <f>J19/15</f>
        <v>310.60000000000002</v>
      </c>
      <c r="L19" s="20">
        <f>K19*I19*0.25</f>
        <v>776.5</v>
      </c>
      <c r="M19" s="45"/>
    </row>
    <row r="20" spans="2:13" ht="30" customHeight="1" x14ac:dyDescent="0.25">
      <c r="B20" s="25"/>
      <c r="C20" s="25"/>
      <c r="D20" s="25"/>
      <c r="E20" s="26" t="s">
        <v>38</v>
      </c>
      <c r="F20" s="36"/>
      <c r="G20" s="36"/>
      <c r="H20" s="37"/>
      <c r="I20" s="25"/>
      <c r="J20" s="30">
        <f>SUM(J18:J19)</f>
        <v>10525</v>
      </c>
      <c r="K20" s="30">
        <f>SUM(K18:K19)</f>
        <v>701.66666666666674</v>
      </c>
      <c r="L20" s="30">
        <f>SUM(L18:L19)</f>
        <v>1754.1666666666665</v>
      </c>
      <c r="M20" s="38"/>
    </row>
    <row r="21" spans="2:13" ht="30" customHeight="1" x14ac:dyDescent="0.25">
      <c r="B21" s="14">
        <v>1000</v>
      </c>
      <c r="C21" s="14">
        <v>1300</v>
      </c>
      <c r="D21" s="14">
        <v>132</v>
      </c>
      <c r="E21" s="32" t="s">
        <v>39</v>
      </c>
      <c r="F21" s="23" t="s">
        <v>40</v>
      </c>
      <c r="G21" s="17"/>
      <c r="H21" s="17"/>
      <c r="I21" s="14">
        <v>10</v>
      </c>
      <c r="J21" s="20">
        <v>5224</v>
      </c>
      <c r="K21" s="33">
        <f>J21/15</f>
        <v>348.26666666666665</v>
      </c>
      <c r="L21" s="20">
        <f>K21*I21*0.25</f>
        <v>870.66666666666663</v>
      </c>
      <c r="M21" s="41"/>
    </row>
    <row r="22" spans="2:13" ht="30" customHeight="1" x14ac:dyDescent="0.25">
      <c r="B22" s="26"/>
      <c r="C22" s="26"/>
      <c r="D22" s="26"/>
      <c r="E22" s="26" t="s">
        <v>41</v>
      </c>
      <c r="F22" s="27"/>
      <c r="G22" s="27"/>
      <c r="H22" s="28"/>
      <c r="I22" s="29"/>
      <c r="J22" s="30">
        <f>SUM(J21)</f>
        <v>5224</v>
      </c>
      <c r="K22" s="30">
        <f>SUM(K21)</f>
        <v>348.26666666666665</v>
      </c>
      <c r="L22" s="30">
        <f>SUM(L21)</f>
        <v>870.66666666666663</v>
      </c>
      <c r="M22" s="31"/>
    </row>
    <row r="23" spans="2:13" ht="30" customHeight="1" x14ac:dyDescent="0.25">
      <c r="B23" s="14">
        <v>1000</v>
      </c>
      <c r="C23" s="14">
        <v>1300</v>
      </c>
      <c r="D23" s="14">
        <v>132</v>
      </c>
      <c r="E23" s="15"/>
      <c r="F23" s="16" t="s">
        <v>43</v>
      </c>
      <c r="G23" s="17"/>
      <c r="H23" s="17"/>
      <c r="I23" s="14"/>
      <c r="J23" s="18"/>
      <c r="K23" s="19"/>
      <c r="L23" s="20"/>
      <c r="M23" s="41"/>
    </row>
    <row r="24" spans="2:13" ht="30" customHeight="1" x14ac:dyDescent="0.25">
      <c r="B24" s="14">
        <v>1000</v>
      </c>
      <c r="C24" s="14">
        <v>1300</v>
      </c>
      <c r="D24" s="14">
        <v>132</v>
      </c>
      <c r="E24" s="15" t="s">
        <v>44</v>
      </c>
      <c r="F24" s="16" t="s">
        <v>45</v>
      </c>
      <c r="G24" s="24"/>
      <c r="H24" s="24"/>
      <c r="I24" s="14">
        <v>10</v>
      </c>
      <c r="J24" s="18">
        <v>6750</v>
      </c>
      <c r="K24" s="19">
        <f>J24/15</f>
        <v>450</v>
      </c>
      <c r="L24" s="20">
        <f>K24*I24*0.25</f>
        <v>1125</v>
      </c>
      <c r="M24" s="41"/>
    </row>
    <row r="25" spans="2:13" ht="30" customHeight="1" x14ac:dyDescent="0.25">
      <c r="B25" s="26"/>
      <c r="C25" s="26"/>
      <c r="D25" s="26"/>
      <c r="E25" s="26" t="s">
        <v>46</v>
      </c>
      <c r="F25" s="27"/>
      <c r="G25" s="27"/>
      <c r="H25" s="28"/>
      <c r="I25" s="29"/>
      <c r="J25" s="30">
        <f>SUM(J23:J24)</f>
        <v>6750</v>
      </c>
      <c r="K25" s="30">
        <f>SUM(K24)</f>
        <v>450</v>
      </c>
      <c r="L25" s="30">
        <f>SUM(L23:L24)</f>
        <v>1125</v>
      </c>
      <c r="M25" s="31"/>
    </row>
    <row r="26" spans="2:13" x14ac:dyDescent="0.25">
      <c r="B26" s="46"/>
      <c r="C26" s="46"/>
      <c r="D26" s="46"/>
      <c r="E26" s="47"/>
      <c r="F26" s="48"/>
      <c r="G26" s="48"/>
      <c r="H26" s="49"/>
      <c r="I26" s="50"/>
      <c r="J26" s="50"/>
      <c r="K26" s="51"/>
      <c r="L26" s="50"/>
      <c r="M26" s="52"/>
    </row>
    <row r="27" spans="2:13" ht="18" customHeight="1" x14ac:dyDescent="0.25">
      <c r="B27" s="46"/>
      <c r="C27" s="46"/>
      <c r="D27" s="46"/>
      <c r="E27" s="285" t="s">
        <v>0</v>
      </c>
      <c r="F27" s="285"/>
      <c r="G27" s="285"/>
      <c r="H27" s="285"/>
      <c r="I27" s="310" t="s">
        <v>271</v>
      </c>
      <c r="J27" s="310"/>
      <c r="K27" s="310"/>
      <c r="L27" s="310"/>
      <c r="M27" s="310"/>
    </row>
    <row r="28" spans="2:13" ht="18" customHeight="1" x14ac:dyDescent="0.25">
      <c r="B28" s="4"/>
      <c r="C28" s="2"/>
      <c r="D28" s="2"/>
      <c r="E28" s="285" t="s">
        <v>2</v>
      </c>
      <c r="F28" s="285"/>
      <c r="G28" s="285"/>
      <c r="H28" s="285"/>
      <c r="I28" s="310"/>
      <c r="J28" s="310"/>
      <c r="K28" s="310"/>
      <c r="L28" s="310"/>
      <c r="M28" s="310"/>
    </row>
    <row r="29" spans="2:13" ht="18" x14ac:dyDescent="0.25">
      <c r="B29" s="5"/>
      <c r="C29" s="2"/>
      <c r="D29" s="2"/>
      <c r="E29" s="294"/>
      <c r="F29" s="294"/>
      <c r="G29" s="294"/>
      <c r="H29" s="294"/>
      <c r="I29" s="53"/>
      <c r="J29" s="53"/>
      <c r="K29" s="54"/>
      <c r="L29" s="53"/>
      <c r="M29" s="2"/>
    </row>
    <row r="30" spans="2:13" ht="15" customHeight="1" x14ac:dyDescent="0.25">
      <c r="B30" s="277" t="s">
        <v>9</v>
      </c>
      <c r="C30" s="277" t="s">
        <v>10</v>
      </c>
      <c r="D30" s="297" t="s">
        <v>11</v>
      </c>
      <c r="E30" s="274" t="s">
        <v>3</v>
      </c>
      <c r="F30" s="286" t="s">
        <v>47</v>
      </c>
      <c r="G30" s="286" t="s">
        <v>12</v>
      </c>
      <c r="H30" s="286" t="s">
        <v>5</v>
      </c>
      <c r="I30" s="279" t="s">
        <v>272</v>
      </c>
      <c r="J30" s="277" t="s">
        <v>14</v>
      </c>
      <c r="K30" s="303" t="s">
        <v>273</v>
      </c>
      <c r="L30" s="299" t="s">
        <v>7</v>
      </c>
      <c r="M30" s="300" t="s">
        <v>8</v>
      </c>
    </row>
    <row r="31" spans="2:13" x14ac:dyDescent="0.25">
      <c r="B31" s="278"/>
      <c r="C31" s="278"/>
      <c r="D31" s="298"/>
      <c r="E31" s="276"/>
      <c r="F31" s="288"/>
      <c r="G31" s="288"/>
      <c r="H31" s="288"/>
      <c r="I31" s="280"/>
      <c r="J31" s="278"/>
      <c r="K31" s="304"/>
      <c r="L31" s="299"/>
      <c r="M31" s="300"/>
    </row>
    <row r="32" spans="2:13" ht="30" customHeight="1" x14ac:dyDescent="0.25">
      <c r="B32" s="14">
        <v>1000</v>
      </c>
      <c r="C32" s="14">
        <v>1300</v>
      </c>
      <c r="D32" s="14">
        <v>132</v>
      </c>
      <c r="E32" s="56" t="s">
        <v>50</v>
      </c>
      <c r="F32" s="57" t="s">
        <v>51</v>
      </c>
      <c r="G32" s="17"/>
      <c r="H32" s="17"/>
      <c r="I32" s="55">
        <v>10</v>
      </c>
      <c r="J32" s="20">
        <v>8500</v>
      </c>
      <c r="K32" s="33">
        <f>J32/15</f>
        <v>566.66666666666663</v>
      </c>
      <c r="L32" s="20">
        <f>K32*I32*0.25</f>
        <v>1416.6666666666665</v>
      </c>
      <c r="M32" s="58"/>
    </row>
    <row r="33" spans="2:13" ht="30" customHeight="1" x14ac:dyDescent="0.25">
      <c r="B33" s="14">
        <v>1000</v>
      </c>
      <c r="C33" s="14">
        <v>1300</v>
      </c>
      <c r="D33" s="14">
        <v>132</v>
      </c>
      <c r="E33" s="59" t="s">
        <v>52</v>
      </c>
      <c r="F33" s="16" t="s">
        <v>53</v>
      </c>
      <c r="G33" s="60"/>
      <c r="H33" s="61"/>
      <c r="I33" s="14">
        <v>10</v>
      </c>
      <c r="J33" s="18">
        <v>2600</v>
      </c>
      <c r="K33" s="33">
        <f>J33/15</f>
        <v>173.33333333333334</v>
      </c>
      <c r="L33" s="20">
        <f>K33*I33*0.25</f>
        <v>433.33333333333337</v>
      </c>
      <c r="M33" s="41"/>
    </row>
    <row r="34" spans="2:13" ht="30" customHeight="1" x14ac:dyDescent="0.25">
      <c r="B34" s="26"/>
      <c r="C34" s="26"/>
      <c r="D34" s="26"/>
      <c r="E34" s="26" t="s">
        <v>54</v>
      </c>
      <c r="F34" s="27"/>
      <c r="G34" s="27"/>
      <c r="H34" s="28"/>
      <c r="I34" s="29"/>
      <c r="J34" s="30">
        <f t="shared" ref="J34:K34" si="3">SUM(J32:J33)</f>
        <v>11100</v>
      </c>
      <c r="K34" s="30">
        <f t="shared" si="3"/>
        <v>740</v>
      </c>
      <c r="L34" s="30">
        <f>SUM(L32:L33)</f>
        <v>1850</v>
      </c>
      <c r="M34" s="31"/>
    </row>
    <row r="35" spans="2:13" ht="30" customHeight="1" x14ac:dyDescent="0.25">
      <c r="B35" s="176">
        <v>1000</v>
      </c>
      <c r="C35" s="226">
        <v>1300</v>
      </c>
      <c r="D35" s="226">
        <v>132</v>
      </c>
      <c r="E35" s="65" t="s">
        <v>55</v>
      </c>
      <c r="F35" s="64" t="s">
        <v>56</v>
      </c>
      <c r="G35" s="17"/>
      <c r="H35" s="17"/>
      <c r="I35" s="14">
        <v>10</v>
      </c>
      <c r="J35" s="18">
        <v>6252</v>
      </c>
      <c r="K35" s="62">
        <f>J35/15</f>
        <v>416.8</v>
      </c>
      <c r="L35" s="18">
        <f>K35*I35*0.25</f>
        <v>1042</v>
      </c>
      <c r="M35" s="266"/>
    </row>
    <row r="36" spans="2:13" ht="30" customHeight="1" x14ac:dyDescent="0.25">
      <c r="B36" s="176">
        <v>1000</v>
      </c>
      <c r="C36" s="226">
        <v>1300</v>
      </c>
      <c r="D36" s="226">
        <v>132</v>
      </c>
      <c r="E36" s="67" t="s">
        <v>57</v>
      </c>
      <c r="F36" s="64" t="s">
        <v>58</v>
      </c>
      <c r="G36" s="68"/>
      <c r="H36" s="64"/>
      <c r="I36" s="14">
        <v>10</v>
      </c>
      <c r="J36" s="18">
        <v>2750</v>
      </c>
      <c r="K36" s="62">
        <f>J36/15</f>
        <v>183.33333333333334</v>
      </c>
      <c r="L36" s="18">
        <f>K36*I36*0.25</f>
        <v>458.33333333333337</v>
      </c>
      <c r="M36" s="266"/>
    </row>
    <row r="37" spans="2:13" ht="30" customHeight="1" x14ac:dyDescent="0.25">
      <c r="B37" s="70"/>
      <c r="C37" s="70"/>
      <c r="D37" s="70"/>
      <c r="E37" s="26" t="s">
        <v>59</v>
      </c>
      <c r="F37" s="27"/>
      <c r="G37" s="27"/>
      <c r="H37" s="28"/>
      <c r="I37" s="71"/>
      <c r="J37" s="30">
        <f t="shared" ref="J37:K37" si="4">SUM(J35:J36)</f>
        <v>9002</v>
      </c>
      <c r="K37" s="30">
        <f t="shared" si="4"/>
        <v>600.13333333333333</v>
      </c>
      <c r="L37" s="30">
        <f>SUM(L35:L36)</f>
        <v>1500.3333333333335</v>
      </c>
      <c r="M37" s="31"/>
    </row>
    <row r="38" spans="2:13" ht="30" customHeight="1" x14ac:dyDescent="0.25">
      <c r="B38" s="72">
        <v>1000</v>
      </c>
      <c r="C38" s="72">
        <v>1300</v>
      </c>
      <c r="D38" s="72">
        <v>132</v>
      </c>
      <c r="E38" s="15" t="s">
        <v>60</v>
      </c>
      <c r="F38" s="73" t="s">
        <v>61</v>
      </c>
      <c r="G38" s="17"/>
      <c r="H38" s="17"/>
      <c r="I38" s="72">
        <v>10</v>
      </c>
      <c r="J38" s="20">
        <v>5866</v>
      </c>
      <c r="K38" s="33">
        <f>J38/15</f>
        <v>391.06666666666666</v>
      </c>
      <c r="L38" s="20">
        <f>K38*I38*0.25</f>
        <v>977.66666666666663</v>
      </c>
      <c r="M38" s="74"/>
    </row>
    <row r="39" spans="2:13" ht="30" customHeight="1" x14ac:dyDescent="0.25">
      <c r="B39" s="14">
        <v>1000</v>
      </c>
      <c r="C39" s="72">
        <v>1300</v>
      </c>
      <c r="D39" s="72">
        <v>132</v>
      </c>
      <c r="E39" s="15" t="s">
        <v>62</v>
      </c>
      <c r="F39" s="16" t="s">
        <v>63</v>
      </c>
      <c r="G39" s="17"/>
      <c r="H39" s="17"/>
      <c r="I39" s="14">
        <v>10</v>
      </c>
      <c r="J39" s="20">
        <v>4509.7</v>
      </c>
      <c r="K39" s="33">
        <f t="shared" ref="K39:K40" si="5">J39/15</f>
        <v>300.64666666666665</v>
      </c>
      <c r="L39" s="20">
        <f t="shared" ref="L39:L40" si="6">K39*I39*0.25</f>
        <v>751.61666666666656</v>
      </c>
      <c r="M39" s="41"/>
    </row>
    <row r="40" spans="2:13" ht="30" customHeight="1" x14ac:dyDescent="0.25">
      <c r="B40" s="14">
        <v>1000</v>
      </c>
      <c r="C40" s="72">
        <v>1300</v>
      </c>
      <c r="D40" s="72">
        <v>132</v>
      </c>
      <c r="E40" s="15" t="s">
        <v>64</v>
      </c>
      <c r="F40" s="16" t="s">
        <v>65</v>
      </c>
      <c r="G40" s="17"/>
      <c r="H40" s="17"/>
      <c r="I40" s="14">
        <v>10</v>
      </c>
      <c r="J40" s="20">
        <v>2600</v>
      </c>
      <c r="K40" s="33">
        <f t="shared" si="5"/>
        <v>173.33333333333334</v>
      </c>
      <c r="L40" s="20">
        <f t="shared" si="6"/>
        <v>433.33333333333337</v>
      </c>
      <c r="M40" s="266"/>
    </row>
    <row r="41" spans="2:13" ht="30" customHeight="1" x14ac:dyDescent="0.25">
      <c r="B41" s="70"/>
      <c r="C41" s="70"/>
      <c r="D41" s="70"/>
      <c r="E41" s="26" t="s">
        <v>66</v>
      </c>
      <c r="F41" s="27"/>
      <c r="G41" s="27"/>
      <c r="H41" s="28"/>
      <c r="I41" s="71"/>
      <c r="J41" s="30">
        <f t="shared" ref="J41:K41" si="7">SUM(J38:J40)</f>
        <v>12975.7</v>
      </c>
      <c r="K41" s="30">
        <f t="shared" si="7"/>
        <v>865.04666666666674</v>
      </c>
      <c r="L41" s="30">
        <f>SUM(L38:L40)</f>
        <v>2162.6166666666668</v>
      </c>
      <c r="M41" s="31"/>
    </row>
    <row r="42" spans="2:13" ht="30" customHeight="1" x14ac:dyDescent="0.25">
      <c r="B42" s="14">
        <v>1000</v>
      </c>
      <c r="C42" s="14">
        <v>1300</v>
      </c>
      <c r="D42" s="14">
        <v>132</v>
      </c>
      <c r="E42" s="32" t="s">
        <v>67</v>
      </c>
      <c r="F42" s="39" t="s">
        <v>68</v>
      </c>
      <c r="G42" s="17"/>
      <c r="H42" s="17"/>
      <c r="I42" s="14">
        <v>10</v>
      </c>
      <c r="J42" s="18">
        <v>8789</v>
      </c>
      <c r="K42" s="62">
        <f>J42/15</f>
        <v>585.93333333333328</v>
      </c>
      <c r="L42" s="18">
        <f>K42*I42*0.25</f>
        <v>1464.8333333333333</v>
      </c>
      <c r="M42" s="259"/>
    </row>
    <row r="43" spans="2:13" ht="30" customHeight="1" x14ac:dyDescent="0.25">
      <c r="B43" s="14">
        <v>1000</v>
      </c>
      <c r="C43" s="14">
        <v>1300</v>
      </c>
      <c r="D43" s="14">
        <v>132</v>
      </c>
      <c r="E43" s="76" t="s">
        <v>69</v>
      </c>
      <c r="F43" s="39" t="s">
        <v>70</v>
      </c>
      <c r="G43" s="77"/>
      <c r="H43" s="78"/>
      <c r="I43" s="14">
        <v>10</v>
      </c>
      <c r="J43" s="18">
        <v>7048</v>
      </c>
      <c r="K43" s="62">
        <f t="shared" ref="K43:K44" si="8">J43/15</f>
        <v>469.86666666666667</v>
      </c>
      <c r="L43" s="18">
        <f t="shared" ref="L43:L44" si="9">K43*I43*0.25</f>
        <v>1174.6666666666667</v>
      </c>
      <c r="M43" s="79"/>
    </row>
    <row r="44" spans="2:13" ht="30" customHeight="1" x14ac:dyDescent="0.25">
      <c r="B44" s="14">
        <v>1000</v>
      </c>
      <c r="C44" s="14">
        <v>1300</v>
      </c>
      <c r="D44" s="14">
        <v>132</v>
      </c>
      <c r="E44" s="32" t="s">
        <v>71</v>
      </c>
      <c r="F44" s="39" t="s">
        <v>72</v>
      </c>
      <c r="G44" s="17"/>
      <c r="H44" s="17"/>
      <c r="I44" s="14">
        <v>10</v>
      </c>
      <c r="J44" s="20">
        <v>2600</v>
      </c>
      <c r="K44" s="62">
        <f t="shared" si="8"/>
        <v>173.33333333333334</v>
      </c>
      <c r="L44" s="18">
        <f t="shared" si="9"/>
        <v>433.33333333333337</v>
      </c>
      <c r="M44" s="259"/>
    </row>
    <row r="45" spans="2:13" ht="30" customHeight="1" x14ac:dyDescent="0.25">
      <c r="B45" s="25"/>
      <c r="C45" s="25"/>
      <c r="D45" s="25"/>
      <c r="E45" s="80" t="s">
        <v>73</v>
      </c>
      <c r="F45" s="81"/>
      <c r="G45" s="81"/>
      <c r="H45" s="37"/>
      <c r="I45" s="25"/>
      <c r="J45" s="30">
        <f t="shared" ref="J45:K45" si="10">SUM(J42:J44)</f>
        <v>18437</v>
      </c>
      <c r="K45" s="30">
        <f t="shared" si="10"/>
        <v>1229.1333333333332</v>
      </c>
      <c r="L45" s="30">
        <f>SUM(L42:L44)</f>
        <v>3072.8333333333335</v>
      </c>
      <c r="M45" s="81"/>
    </row>
    <row r="46" spans="2:13" x14ac:dyDescent="0.25">
      <c r="B46" s="46"/>
      <c r="C46" s="46"/>
      <c r="D46" s="46"/>
      <c r="E46" s="47"/>
      <c r="F46" s="48"/>
      <c r="G46" s="48"/>
      <c r="H46" s="49"/>
      <c r="I46" s="50"/>
      <c r="J46" s="50"/>
      <c r="K46" s="51"/>
      <c r="L46" s="50"/>
      <c r="M46" s="52"/>
    </row>
    <row r="47" spans="2:13" ht="18" customHeight="1" x14ac:dyDescent="0.25">
      <c r="B47" s="46"/>
      <c r="C47" s="46"/>
      <c r="D47" s="46"/>
      <c r="E47" s="285" t="s">
        <v>0</v>
      </c>
      <c r="F47" s="285"/>
      <c r="G47" s="285"/>
      <c r="H47" s="285"/>
      <c r="I47" s="310" t="s">
        <v>271</v>
      </c>
      <c r="J47" s="310"/>
      <c r="K47" s="310"/>
      <c r="L47" s="310"/>
      <c r="M47" s="310"/>
    </row>
    <row r="48" spans="2:13" ht="18" customHeight="1" x14ac:dyDescent="0.25">
      <c r="B48" s="4"/>
      <c r="C48" s="2"/>
      <c r="D48" s="2"/>
      <c r="E48" s="285" t="s">
        <v>2</v>
      </c>
      <c r="F48" s="285"/>
      <c r="G48" s="285"/>
      <c r="H48" s="285"/>
      <c r="I48" s="310"/>
      <c r="J48" s="310"/>
      <c r="K48" s="310"/>
      <c r="L48" s="310"/>
      <c r="M48" s="310"/>
    </row>
    <row r="49" spans="2:13" ht="18" x14ac:dyDescent="0.25">
      <c r="B49" s="5"/>
      <c r="C49" s="2"/>
      <c r="D49" s="2"/>
      <c r="E49" s="285"/>
      <c r="F49" s="285"/>
      <c r="G49" s="285"/>
      <c r="H49" s="285"/>
      <c r="I49" s="53"/>
      <c r="J49" s="53"/>
      <c r="K49" s="54"/>
      <c r="L49" s="53"/>
      <c r="M49" s="2"/>
    </row>
    <row r="50" spans="2:13" x14ac:dyDescent="0.25">
      <c r="B50" s="277" t="s">
        <v>9</v>
      </c>
      <c r="C50" s="277" t="s">
        <v>10</v>
      </c>
      <c r="D50" s="277" t="s">
        <v>11</v>
      </c>
      <c r="E50" s="274" t="s">
        <v>3</v>
      </c>
      <c r="F50" s="286" t="s">
        <v>47</v>
      </c>
      <c r="G50" s="257"/>
      <c r="H50" s="286" t="s">
        <v>5</v>
      </c>
      <c r="I50" s="279" t="s">
        <v>272</v>
      </c>
      <c r="J50" s="82" t="s">
        <v>74</v>
      </c>
      <c r="K50" s="83"/>
      <c r="L50" s="286" t="s">
        <v>7</v>
      </c>
      <c r="M50" s="274" t="s">
        <v>8</v>
      </c>
    </row>
    <row r="51" spans="2:13" ht="15" customHeight="1" x14ac:dyDescent="0.25">
      <c r="B51" s="293"/>
      <c r="C51" s="293"/>
      <c r="D51" s="293"/>
      <c r="E51" s="275"/>
      <c r="F51" s="287"/>
      <c r="G51" s="258" t="s">
        <v>12</v>
      </c>
      <c r="H51" s="287"/>
      <c r="I51" s="289"/>
      <c r="J51" s="279" t="s">
        <v>14</v>
      </c>
      <c r="K51" s="303" t="s">
        <v>273</v>
      </c>
      <c r="L51" s="287"/>
      <c r="M51" s="275"/>
    </row>
    <row r="52" spans="2:13" x14ac:dyDescent="0.25">
      <c r="B52" s="278"/>
      <c r="C52" s="278"/>
      <c r="D52" s="278"/>
      <c r="E52" s="276"/>
      <c r="F52" s="288"/>
      <c r="G52" s="259"/>
      <c r="H52" s="288"/>
      <c r="I52" s="280"/>
      <c r="J52" s="280"/>
      <c r="K52" s="304"/>
      <c r="L52" s="288"/>
      <c r="M52" s="276"/>
    </row>
    <row r="53" spans="2:13" ht="30" customHeight="1" x14ac:dyDescent="0.25">
      <c r="B53" s="14">
        <v>1000</v>
      </c>
      <c r="C53" s="14">
        <v>1300</v>
      </c>
      <c r="D53" s="14">
        <v>132</v>
      </c>
      <c r="E53" s="17" t="s">
        <v>75</v>
      </c>
      <c r="F53" s="78" t="s">
        <v>76</v>
      </c>
      <c r="G53" s="17"/>
      <c r="H53" s="17"/>
      <c r="I53" s="14">
        <v>10</v>
      </c>
      <c r="J53" s="18">
        <v>6252</v>
      </c>
      <c r="K53" s="62">
        <f>J53/15</f>
        <v>416.8</v>
      </c>
      <c r="L53" s="18">
        <f>K53*I53*0.25</f>
        <v>1042</v>
      </c>
      <c r="M53" s="85"/>
    </row>
    <row r="54" spans="2:13" ht="30" customHeight="1" x14ac:dyDescent="0.25">
      <c r="B54" s="14">
        <v>1000</v>
      </c>
      <c r="C54" s="14">
        <v>1300</v>
      </c>
      <c r="D54" s="14">
        <v>132</v>
      </c>
      <c r="E54" s="17" t="s">
        <v>77</v>
      </c>
      <c r="F54" s="59" t="s">
        <v>78</v>
      </c>
      <c r="G54" s="17"/>
      <c r="H54" s="17"/>
      <c r="I54" s="14">
        <v>10</v>
      </c>
      <c r="J54" s="20">
        <v>5866</v>
      </c>
      <c r="K54" s="62">
        <f t="shared" ref="K54:K62" si="11">J54/15</f>
        <v>391.06666666666666</v>
      </c>
      <c r="L54" s="18">
        <f t="shared" ref="L54:L62" si="12">K54*I54*0.25</f>
        <v>977.66666666666663</v>
      </c>
      <c r="M54" s="85"/>
    </row>
    <row r="55" spans="2:13" ht="30" customHeight="1" x14ac:dyDescent="0.25">
      <c r="B55" s="14">
        <v>1000</v>
      </c>
      <c r="C55" s="14">
        <v>1300</v>
      </c>
      <c r="D55" s="14">
        <v>132</v>
      </c>
      <c r="E55" s="17" t="s">
        <v>79</v>
      </c>
      <c r="F55" s="59" t="s">
        <v>80</v>
      </c>
      <c r="G55" s="24"/>
      <c r="H55" s="24"/>
      <c r="I55" s="14">
        <v>10</v>
      </c>
      <c r="J55" s="20">
        <v>2600</v>
      </c>
      <c r="K55" s="62">
        <f t="shared" si="11"/>
        <v>173.33333333333334</v>
      </c>
      <c r="L55" s="18">
        <f t="shared" si="12"/>
        <v>433.33333333333337</v>
      </c>
      <c r="M55" s="85"/>
    </row>
    <row r="56" spans="2:13" ht="30" customHeight="1" x14ac:dyDescent="0.25">
      <c r="B56" s="14">
        <v>1000</v>
      </c>
      <c r="C56" s="14">
        <v>1300</v>
      </c>
      <c r="D56" s="14">
        <v>132</v>
      </c>
      <c r="E56" s="17" t="s">
        <v>81</v>
      </c>
      <c r="F56" s="59" t="s">
        <v>82</v>
      </c>
      <c r="G56" s="17"/>
      <c r="H56" s="17"/>
      <c r="I56" s="14">
        <v>10</v>
      </c>
      <c r="J56" s="20">
        <v>2600</v>
      </c>
      <c r="K56" s="62">
        <f t="shared" si="11"/>
        <v>173.33333333333334</v>
      </c>
      <c r="L56" s="18">
        <f t="shared" si="12"/>
        <v>433.33333333333337</v>
      </c>
      <c r="M56" s="85"/>
    </row>
    <row r="57" spans="2:13" ht="30" customHeight="1" x14ac:dyDescent="0.25">
      <c r="B57" s="14">
        <v>1000</v>
      </c>
      <c r="C57" s="14">
        <v>1300</v>
      </c>
      <c r="D57" s="14">
        <v>132</v>
      </c>
      <c r="E57" s="17" t="s">
        <v>83</v>
      </c>
      <c r="F57" s="16" t="s">
        <v>84</v>
      </c>
      <c r="G57" s="17"/>
      <c r="H57" s="17"/>
      <c r="I57" s="14">
        <v>10</v>
      </c>
      <c r="J57" s="18">
        <v>2584</v>
      </c>
      <c r="K57" s="62">
        <f t="shared" si="11"/>
        <v>172.26666666666668</v>
      </c>
      <c r="L57" s="18">
        <f t="shared" si="12"/>
        <v>430.66666666666669</v>
      </c>
      <c r="M57" s="41"/>
    </row>
    <row r="58" spans="2:13" ht="30" customHeight="1" x14ac:dyDescent="0.25">
      <c r="B58" s="14">
        <v>1000</v>
      </c>
      <c r="C58" s="14">
        <v>1300</v>
      </c>
      <c r="D58" s="14">
        <v>132</v>
      </c>
      <c r="E58" s="15" t="s">
        <v>85</v>
      </c>
      <c r="F58" s="16" t="s">
        <v>84</v>
      </c>
      <c r="G58" s="17"/>
      <c r="H58" s="17"/>
      <c r="I58" s="14">
        <v>10</v>
      </c>
      <c r="J58" s="18">
        <v>2584</v>
      </c>
      <c r="K58" s="62">
        <f t="shared" si="11"/>
        <v>172.26666666666668</v>
      </c>
      <c r="L58" s="18">
        <f t="shared" si="12"/>
        <v>430.66666666666669</v>
      </c>
      <c r="M58" s="41"/>
    </row>
    <row r="59" spans="2:13" ht="30" customHeight="1" x14ac:dyDescent="0.25">
      <c r="B59" s="14">
        <v>1000</v>
      </c>
      <c r="C59" s="14">
        <v>1300</v>
      </c>
      <c r="D59" s="14">
        <v>132</v>
      </c>
      <c r="E59" s="15" t="s">
        <v>86</v>
      </c>
      <c r="F59" s="16" t="s">
        <v>84</v>
      </c>
      <c r="G59" s="17"/>
      <c r="H59" s="17"/>
      <c r="I59" s="14">
        <v>10</v>
      </c>
      <c r="J59" s="18">
        <v>2584</v>
      </c>
      <c r="K59" s="62">
        <f t="shared" si="11"/>
        <v>172.26666666666668</v>
      </c>
      <c r="L59" s="18">
        <f t="shared" si="12"/>
        <v>430.66666666666669</v>
      </c>
      <c r="M59" s="41"/>
    </row>
    <row r="60" spans="2:13" ht="30" customHeight="1" x14ac:dyDescent="0.25">
      <c r="B60" s="14">
        <v>1000</v>
      </c>
      <c r="C60" s="14">
        <v>1300</v>
      </c>
      <c r="D60" s="14">
        <v>132</v>
      </c>
      <c r="E60" s="78" t="s">
        <v>87</v>
      </c>
      <c r="F60" s="59" t="s">
        <v>88</v>
      </c>
      <c r="G60" s="86"/>
      <c r="H60" s="78"/>
      <c r="I60" s="14">
        <v>10</v>
      </c>
      <c r="J60" s="18">
        <v>4596</v>
      </c>
      <c r="K60" s="62">
        <f t="shared" si="11"/>
        <v>306.39999999999998</v>
      </c>
      <c r="L60" s="18">
        <f t="shared" si="12"/>
        <v>766</v>
      </c>
      <c r="M60" s="41"/>
    </row>
    <row r="61" spans="2:13" ht="30" customHeight="1" x14ac:dyDescent="0.25">
      <c r="B61" s="14">
        <v>1000</v>
      </c>
      <c r="C61" s="14">
        <v>1300</v>
      </c>
      <c r="D61" s="14">
        <v>132</v>
      </c>
      <c r="E61" s="78" t="s">
        <v>89</v>
      </c>
      <c r="F61" s="64" t="s">
        <v>90</v>
      </c>
      <c r="G61" s="86"/>
      <c r="H61" s="78"/>
      <c r="I61" s="14">
        <v>10</v>
      </c>
      <c r="J61" s="20">
        <v>4713</v>
      </c>
      <c r="K61" s="62">
        <f t="shared" si="11"/>
        <v>314.2</v>
      </c>
      <c r="L61" s="18">
        <f t="shared" si="12"/>
        <v>785.5</v>
      </c>
      <c r="M61" s="259"/>
    </row>
    <row r="62" spans="2:13" ht="30" customHeight="1" x14ac:dyDescent="0.25">
      <c r="B62" s="14">
        <v>1000</v>
      </c>
      <c r="C62" s="14">
        <v>1300</v>
      </c>
      <c r="D62" s="14">
        <v>132</v>
      </c>
      <c r="E62" s="42" t="s">
        <v>91</v>
      </c>
      <c r="F62" s="64" t="s">
        <v>92</v>
      </c>
      <c r="G62" s="87"/>
      <c r="H62" s="78"/>
      <c r="I62" s="14">
        <v>10</v>
      </c>
      <c r="J62" s="20">
        <v>4713</v>
      </c>
      <c r="K62" s="62">
        <f t="shared" si="11"/>
        <v>314.2</v>
      </c>
      <c r="L62" s="18">
        <f t="shared" si="12"/>
        <v>785.5</v>
      </c>
      <c r="M62" s="259"/>
    </row>
    <row r="63" spans="2:13" ht="30" customHeight="1" x14ac:dyDescent="0.25">
      <c r="B63" s="70"/>
      <c r="C63" s="70"/>
      <c r="D63" s="70"/>
      <c r="E63" s="26" t="s">
        <v>93</v>
      </c>
      <c r="F63" s="27"/>
      <c r="G63" s="27"/>
      <c r="H63" s="88"/>
      <c r="I63" s="29"/>
      <c r="J63" s="30">
        <f t="shared" ref="J63:K63" si="13">SUM(J53:J62)</f>
        <v>39092</v>
      </c>
      <c r="K63" s="30">
        <f t="shared" si="13"/>
        <v>2606.1333333333328</v>
      </c>
      <c r="L63" s="30">
        <f>SUM(L53:L62)</f>
        <v>6515.333333333333</v>
      </c>
      <c r="M63" s="89"/>
    </row>
    <row r="64" spans="2:13" ht="30" customHeight="1" x14ac:dyDescent="0.25">
      <c r="B64" s="14">
        <v>1000</v>
      </c>
      <c r="C64" s="14">
        <v>1300</v>
      </c>
      <c r="D64" s="14">
        <v>132</v>
      </c>
      <c r="E64" s="78" t="s">
        <v>94</v>
      </c>
      <c r="F64" s="59" t="s">
        <v>95</v>
      </c>
      <c r="G64" s="90"/>
      <c r="H64" s="78"/>
      <c r="I64" s="14">
        <v>10</v>
      </c>
      <c r="J64" s="18">
        <v>6252</v>
      </c>
      <c r="K64" s="62">
        <f>J64/15</f>
        <v>416.8</v>
      </c>
      <c r="L64" s="18">
        <f>K64*I64*0.25</f>
        <v>1042</v>
      </c>
      <c r="M64" s="41"/>
    </row>
    <row r="65" spans="2:13" ht="30" customHeight="1" x14ac:dyDescent="0.25">
      <c r="B65" s="14">
        <v>1000</v>
      </c>
      <c r="C65" s="14">
        <v>1300</v>
      </c>
      <c r="D65" s="14">
        <v>132</v>
      </c>
      <c r="E65" s="91" t="s">
        <v>96</v>
      </c>
      <c r="F65" s="64" t="s">
        <v>97</v>
      </c>
      <c r="G65" s="91"/>
      <c r="H65" s="91"/>
      <c r="I65" s="14">
        <v>10</v>
      </c>
      <c r="J65" s="20">
        <v>2600</v>
      </c>
      <c r="K65" s="62">
        <f>J65/15</f>
        <v>173.33333333333334</v>
      </c>
      <c r="L65" s="18">
        <f>K65*I65*0.25</f>
        <v>433.33333333333337</v>
      </c>
      <c r="M65" s="266"/>
    </row>
    <row r="66" spans="2:13" ht="30" customHeight="1" x14ac:dyDescent="0.25">
      <c r="B66" s="92"/>
      <c r="C66" s="92"/>
      <c r="D66" s="92"/>
      <c r="E66" s="80" t="s">
        <v>98</v>
      </c>
      <c r="F66" s="93"/>
      <c r="G66" s="93"/>
      <c r="H66" s="94"/>
      <c r="I66" s="92"/>
      <c r="J66" s="95">
        <f t="shared" ref="J66:K66" si="14">SUM(J64:J65)</f>
        <v>8852</v>
      </c>
      <c r="K66" s="95">
        <f t="shared" si="14"/>
        <v>590.13333333333333</v>
      </c>
      <c r="L66" s="95">
        <f>SUM(L64:L65)</f>
        <v>1475.3333333333335</v>
      </c>
      <c r="M66" s="96">
        <v>0</v>
      </c>
    </row>
    <row r="67" spans="2:13" ht="30" customHeight="1" x14ac:dyDescent="0.25">
      <c r="B67" s="14">
        <v>1000</v>
      </c>
      <c r="C67" s="14">
        <v>1300</v>
      </c>
      <c r="D67" s="14">
        <v>132</v>
      </c>
      <c r="E67" s="17" t="s">
        <v>99</v>
      </c>
      <c r="F67" s="78" t="s">
        <v>100</v>
      </c>
      <c r="G67" s="17"/>
      <c r="H67" s="17"/>
      <c r="I67" s="14">
        <v>10</v>
      </c>
      <c r="J67" s="20">
        <v>5867</v>
      </c>
      <c r="K67" s="33">
        <f>J67/15</f>
        <v>391.13333333333333</v>
      </c>
      <c r="L67" s="20">
        <f>K67*I67*0.25</f>
        <v>977.83333333333326</v>
      </c>
      <c r="M67" s="97"/>
    </row>
    <row r="68" spans="2:13" ht="30" customHeight="1" x14ac:dyDescent="0.25">
      <c r="B68" s="14">
        <v>1000</v>
      </c>
      <c r="C68" s="14">
        <v>1300</v>
      </c>
      <c r="D68" s="14">
        <v>132</v>
      </c>
      <c r="E68" s="17" t="s">
        <v>101</v>
      </c>
      <c r="F68" s="78" t="s">
        <v>102</v>
      </c>
      <c r="G68" s="87"/>
      <c r="H68" s="77"/>
      <c r="I68" s="14">
        <v>10</v>
      </c>
      <c r="J68" s="20">
        <v>5867</v>
      </c>
      <c r="K68" s="33">
        <f t="shared" ref="K68:K70" si="15">J68/15</f>
        <v>391.13333333333333</v>
      </c>
      <c r="L68" s="20">
        <f t="shared" ref="L68:L71" si="16">K68*I68*0.25</f>
        <v>977.83333333333326</v>
      </c>
      <c r="M68" s="97"/>
    </row>
    <row r="69" spans="2:13" ht="30" customHeight="1" x14ac:dyDescent="0.25">
      <c r="B69" s="14">
        <v>1000</v>
      </c>
      <c r="C69" s="14">
        <v>1300</v>
      </c>
      <c r="D69" s="14">
        <v>132</v>
      </c>
      <c r="E69" s="78"/>
      <c r="F69" s="78" t="s">
        <v>103</v>
      </c>
      <c r="G69" s="87"/>
      <c r="H69" s="98"/>
      <c r="I69" s="14"/>
      <c r="J69" s="18"/>
      <c r="K69" s="33"/>
      <c r="L69" s="20">
        <f t="shared" si="16"/>
        <v>0</v>
      </c>
      <c r="M69" s="41"/>
    </row>
    <row r="70" spans="2:13" ht="30" customHeight="1" x14ac:dyDescent="0.25">
      <c r="B70" s="14">
        <v>1000</v>
      </c>
      <c r="C70" s="14">
        <v>1300</v>
      </c>
      <c r="D70" s="14">
        <v>132</v>
      </c>
      <c r="E70" s="17" t="s">
        <v>104</v>
      </c>
      <c r="F70" s="59" t="s">
        <v>105</v>
      </c>
      <c r="G70" s="17"/>
      <c r="H70" s="17"/>
      <c r="I70" s="14">
        <v>10</v>
      </c>
      <c r="J70" s="18">
        <v>2584</v>
      </c>
      <c r="K70" s="33">
        <f t="shared" si="15"/>
        <v>172.26666666666668</v>
      </c>
      <c r="L70" s="20">
        <f t="shared" si="16"/>
        <v>430.66666666666669</v>
      </c>
      <c r="M70" s="41"/>
    </row>
    <row r="71" spans="2:13" ht="30" customHeight="1" x14ac:dyDescent="0.25">
      <c r="B71" s="14">
        <v>1000</v>
      </c>
      <c r="C71" s="14">
        <v>1300</v>
      </c>
      <c r="D71" s="14">
        <v>132</v>
      </c>
      <c r="E71" s="78"/>
      <c r="F71" s="78" t="s">
        <v>107</v>
      </c>
      <c r="G71" s="87"/>
      <c r="H71" s="78"/>
      <c r="I71" s="14"/>
      <c r="J71" s="18"/>
      <c r="K71" s="33"/>
      <c r="L71" s="20">
        <f t="shared" si="16"/>
        <v>0</v>
      </c>
      <c r="M71" s="41"/>
    </row>
    <row r="72" spans="2:13" ht="30" customHeight="1" x14ac:dyDescent="0.25">
      <c r="B72" s="70"/>
      <c r="C72" s="70"/>
      <c r="D72" s="70"/>
      <c r="E72" s="26" t="s">
        <v>108</v>
      </c>
      <c r="F72" s="27"/>
      <c r="G72" s="27"/>
      <c r="H72" s="28"/>
      <c r="I72" s="99"/>
      <c r="J72" s="30">
        <f>SUM(J67:J71)</f>
        <v>14318</v>
      </c>
      <c r="K72" s="30">
        <f>SUM(K67:K71)</f>
        <v>954.5333333333333</v>
      </c>
      <c r="L72" s="30">
        <f>SUM(L67:L71)</f>
        <v>2386.333333333333</v>
      </c>
      <c r="M72" s="100"/>
    </row>
    <row r="73" spans="2:13" x14ac:dyDescent="0.25">
      <c r="B73" s="101"/>
      <c r="C73" s="101"/>
      <c r="D73" s="101"/>
      <c r="E73" s="102"/>
      <c r="F73" s="103"/>
      <c r="G73" s="103"/>
      <c r="H73" s="104"/>
      <c r="I73" s="105"/>
      <c r="J73" s="106"/>
      <c r="K73" s="106"/>
      <c r="L73" s="106"/>
      <c r="M73" s="107"/>
    </row>
    <row r="74" spans="2:13" ht="18" x14ac:dyDescent="0.25">
      <c r="B74" s="46"/>
      <c r="C74" s="46"/>
      <c r="D74" s="46"/>
      <c r="E74" s="285"/>
      <c r="F74" s="285"/>
      <c r="G74" s="285"/>
      <c r="H74" s="285"/>
      <c r="M74" s="52"/>
    </row>
    <row r="75" spans="2:13" ht="18" customHeight="1" x14ac:dyDescent="0.25">
      <c r="B75" s="46"/>
      <c r="C75" s="46"/>
      <c r="D75" s="46"/>
      <c r="E75" s="285" t="s">
        <v>0</v>
      </c>
      <c r="F75" s="285"/>
      <c r="G75" s="285"/>
      <c r="H75" s="285"/>
      <c r="I75" s="310" t="s">
        <v>271</v>
      </c>
      <c r="J75" s="310"/>
      <c r="K75" s="310"/>
      <c r="L75" s="310"/>
      <c r="M75" s="310"/>
    </row>
    <row r="76" spans="2:13" ht="18" customHeight="1" x14ac:dyDescent="0.25">
      <c r="B76" s="4"/>
      <c r="C76" s="2"/>
      <c r="D76" s="2"/>
      <c r="E76" s="285" t="s">
        <v>2</v>
      </c>
      <c r="F76" s="285"/>
      <c r="G76" s="285"/>
      <c r="H76" s="285"/>
      <c r="I76" s="310"/>
      <c r="J76" s="310"/>
      <c r="K76" s="310"/>
      <c r="L76" s="310"/>
      <c r="M76" s="310"/>
    </row>
    <row r="77" spans="2:13" ht="18" x14ac:dyDescent="0.25">
      <c r="B77" s="5"/>
      <c r="C77" s="2"/>
      <c r="D77" s="2"/>
      <c r="E77" s="294"/>
      <c r="F77" s="294"/>
      <c r="G77" s="294"/>
      <c r="H77" s="294"/>
      <c r="I77" s="53"/>
      <c r="J77" s="53"/>
      <c r="K77" s="54"/>
      <c r="L77" s="53"/>
      <c r="M77" s="2"/>
    </row>
    <row r="78" spans="2:13" x14ac:dyDescent="0.25">
      <c r="B78" s="277" t="s">
        <v>9</v>
      </c>
      <c r="C78" s="277" t="s">
        <v>10</v>
      </c>
      <c r="D78" s="277" t="s">
        <v>11</v>
      </c>
      <c r="E78" s="274" t="s">
        <v>3</v>
      </c>
      <c r="F78" s="274" t="s">
        <v>47</v>
      </c>
      <c r="G78" s="260"/>
      <c r="H78" s="274" t="s">
        <v>5</v>
      </c>
      <c r="I78" s="279" t="s">
        <v>272</v>
      </c>
      <c r="J78" s="82" t="s">
        <v>109</v>
      </c>
      <c r="K78" s="109"/>
      <c r="L78" s="286" t="s">
        <v>7</v>
      </c>
      <c r="M78" s="286" t="s">
        <v>8</v>
      </c>
    </row>
    <row r="79" spans="2:13" ht="15" customHeight="1" x14ac:dyDescent="0.25">
      <c r="B79" s="293"/>
      <c r="C79" s="293"/>
      <c r="D79" s="293"/>
      <c r="E79" s="275"/>
      <c r="F79" s="275"/>
      <c r="G79" s="261" t="s">
        <v>12</v>
      </c>
      <c r="H79" s="275"/>
      <c r="I79" s="289"/>
      <c r="J79" s="279" t="s">
        <v>14</v>
      </c>
      <c r="K79" s="303" t="s">
        <v>273</v>
      </c>
      <c r="L79" s="287"/>
      <c r="M79" s="287"/>
    </row>
    <row r="80" spans="2:13" x14ac:dyDescent="0.25">
      <c r="B80" s="278"/>
      <c r="C80" s="278"/>
      <c r="D80" s="278"/>
      <c r="E80" s="276"/>
      <c r="F80" s="276"/>
      <c r="G80" s="262"/>
      <c r="H80" s="276"/>
      <c r="I80" s="280"/>
      <c r="J80" s="280"/>
      <c r="K80" s="304"/>
      <c r="L80" s="288"/>
      <c r="M80" s="288"/>
    </row>
    <row r="81" spans="2:13" ht="30" customHeight="1" x14ac:dyDescent="0.25">
      <c r="B81" s="14">
        <v>1000</v>
      </c>
      <c r="C81" s="14">
        <v>1300</v>
      </c>
      <c r="D81" s="14">
        <v>132</v>
      </c>
      <c r="E81" s="42" t="s">
        <v>110</v>
      </c>
      <c r="F81" s="59" t="s">
        <v>111</v>
      </c>
      <c r="G81" s="78"/>
      <c r="H81" s="78"/>
      <c r="I81" s="14">
        <v>10</v>
      </c>
      <c r="J81" s="18">
        <v>10063</v>
      </c>
      <c r="K81" s="33">
        <f>J81/15</f>
        <v>670.86666666666667</v>
      </c>
      <c r="L81" s="20">
        <f>K81*I81*0.25</f>
        <v>1677.1666666666667</v>
      </c>
      <c r="M81" s="41"/>
    </row>
    <row r="82" spans="2:13" ht="30" customHeight="1" x14ac:dyDescent="0.25">
      <c r="B82" s="14">
        <v>1000</v>
      </c>
      <c r="C82" s="14">
        <v>1300</v>
      </c>
      <c r="D82" s="14">
        <v>132</v>
      </c>
      <c r="E82" s="78" t="s">
        <v>112</v>
      </c>
      <c r="F82" s="59" t="s">
        <v>113</v>
      </c>
      <c r="G82" s="78"/>
      <c r="H82" s="78"/>
      <c r="I82" s="14">
        <v>10</v>
      </c>
      <c r="J82" s="20">
        <v>5867</v>
      </c>
      <c r="K82" s="33">
        <f t="shared" ref="K82:K85" si="17">J82/15</f>
        <v>391.13333333333333</v>
      </c>
      <c r="L82" s="20">
        <f t="shared" ref="L82:L85" si="18">K82*I82*0.25</f>
        <v>977.83333333333326</v>
      </c>
      <c r="M82" s="41"/>
    </row>
    <row r="83" spans="2:13" ht="30" customHeight="1" x14ac:dyDescent="0.25">
      <c r="B83" s="14">
        <v>1000</v>
      </c>
      <c r="C83" s="14">
        <v>1300</v>
      </c>
      <c r="D83" s="14">
        <v>132</v>
      </c>
      <c r="E83" s="24" t="s">
        <v>114</v>
      </c>
      <c r="F83" s="59" t="s">
        <v>115</v>
      </c>
      <c r="G83" s="17"/>
      <c r="H83" s="17"/>
      <c r="I83" s="14">
        <v>10</v>
      </c>
      <c r="J83" s="18">
        <v>4534</v>
      </c>
      <c r="K83" s="33">
        <f t="shared" si="17"/>
        <v>302.26666666666665</v>
      </c>
      <c r="L83" s="20">
        <f t="shared" si="18"/>
        <v>755.66666666666663</v>
      </c>
      <c r="M83" s="41"/>
    </row>
    <row r="84" spans="2:13" ht="30" customHeight="1" x14ac:dyDescent="0.25">
      <c r="B84" s="14">
        <v>1000</v>
      </c>
      <c r="C84" s="14">
        <v>1300</v>
      </c>
      <c r="D84" s="14">
        <v>132</v>
      </c>
      <c r="E84" s="112"/>
      <c r="F84" s="59" t="s">
        <v>116</v>
      </c>
      <c r="G84" s="17"/>
      <c r="H84" s="17"/>
      <c r="I84" s="14"/>
      <c r="J84" s="18"/>
      <c r="K84" s="33"/>
      <c r="L84" s="20">
        <f t="shared" si="18"/>
        <v>0</v>
      </c>
      <c r="M84" s="41"/>
    </row>
    <row r="85" spans="2:13" ht="30" customHeight="1" x14ac:dyDescent="0.25">
      <c r="B85" s="14">
        <v>1000</v>
      </c>
      <c r="C85" s="14">
        <v>1300</v>
      </c>
      <c r="D85" s="14">
        <v>132</v>
      </c>
      <c r="E85" s="42" t="s">
        <v>117</v>
      </c>
      <c r="F85" s="64" t="s">
        <v>118</v>
      </c>
      <c r="G85" s="86"/>
      <c r="H85" s="78"/>
      <c r="I85" s="14">
        <v>10</v>
      </c>
      <c r="J85" s="18">
        <v>4534</v>
      </c>
      <c r="K85" s="33">
        <f t="shared" si="17"/>
        <v>302.26666666666665</v>
      </c>
      <c r="L85" s="20">
        <f t="shared" si="18"/>
        <v>755.66666666666663</v>
      </c>
      <c r="M85" s="41"/>
    </row>
    <row r="86" spans="2:13" ht="30" customHeight="1" x14ac:dyDescent="0.25">
      <c r="B86" s="26"/>
      <c r="C86" s="26"/>
      <c r="D86" s="26"/>
      <c r="E86" s="26" t="s">
        <v>119</v>
      </c>
      <c r="F86" s="27"/>
      <c r="G86" s="27"/>
      <c r="H86" s="28"/>
      <c r="I86" s="99"/>
      <c r="J86" s="30">
        <f t="shared" ref="J86:K86" si="19">SUM(J81:J85)</f>
        <v>24998</v>
      </c>
      <c r="K86" s="30">
        <f t="shared" si="19"/>
        <v>1666.5333333333333</v>
      </c>
      <c r="L86" s="30">
        <f>SUM(L81:L85)</f>
        <v>4166.333333333333</v>
      </c>
      <c r="M86" s="31"/>
    </row>
    <row r="87" spans="2:13" ht="30" customHeight="1" x14ac:dyDescent="0.25">
      <c r="B87" s="14">
        <v>1000</v>
      </c>
      <c r="C87" s="14">
        <v>1300</v>
      </c>
      <c r="D87" s="14">
        <v>132</v>
      </c>
      <c r="E87" s="78" t="s">
        <v>120</v>
      </c>
      <c r="F87" s="59" t="s">
        <v>121</v>
      </c>
      <c r="G87" s="86"/>
      <c r="H87" s="78"/>
      <c r="I87" s="14">
        <v>10</v>
      </c>
      <c r="J87" s="18">
        <v>2880</v>
      </c>
      <c r="K87" s="62">
        <f>J87/15</f>
        <v>192</v>
      </c>
      <c r="L87" s="20">
        <f>K87*I87*0.25</f>
        <v>480</v>
      </c>
      <c r="M87" s="16"/>
    </row>
    <row r="88" spans="2:13" ht="30" customHeight="1" x14ac:dyDescent="0.25">
      <c r="B88" s="113"/>
      <c r="C88" s="113"/>
      <c r="D88" s="113"/>
      <c r="E88" s="26" t="s">
        <v>122</v>
      </c>
      <c r="F88" s="27"/>
      <c r="G88" s="27"/>
      <c r="H88" s="28"/>
      <c r="I88" s="71"/>
      <c r="J88" s="30">
        <f>SUM(J87)</f>
        <v>2880</v>
      </c>
      <c r="K88" s="30">
        <f>SUM(K87)</f>
        <v>192</v>
      </c>
      <c r="L88" s="30">
        <f>SUM(L87)</f>
        <v>480</v>
      </c>
      <c r="M88" s="30">
        <v>0</v>
      </c>
    </row>
    <row r="89" spans="2:13" ht="30" customHeight="1" x14ac:dyDescent="0.25">
      <c r="B89" s="14">
        <v>1000</v>
      </c>
      <c r="C89" s="14">
        <v>1300</v>
      </c>
      <c r="D89" s="14">
        <v>132</v>
      </c>
      <c r="E89" s="78" t="s">
        <v>123</v>
      </c>
      <c r="F89" s="78" t="s">
        <v>124</v>
      </c>
      <c r="G89" s="227"/>
      <c r="H89" s="78"/>
      <c r="I89" s="14">
        <v>10</v>
      </c>
      <c r="J89" s="20">
        <v>4604</v>
      </c>
      <c r="K89" s="33">
        <f>J89/15</f>
        <v>306.93333333333334</v>
      </c>
      <c r="L89" s="20">
        <f>K89*I89*0.25</f>
        <v>767.33333333333337</v>
      </c>
      <c r="M89" s="115"/>
    </row>
    <row r="90" spans="2:13" ht="30" customHeight="1" x14ac:dyDescent="0.25">
      <c r="B90" s="14">
        <v>1000</v>
      </c>
      <c r="C90" s="14">
        <v>1300</v>
      </c>
      <c r="D90" s="14">
        <v>132</v>
      </c>
      <c r="E90" s="116" t="s">
        <v>125</v>
      </c>
      <c r="F90" s="78" t="s">
        <v>107</v>
      </c>
      <c r="G90" s="17"/>
      <c r="H90" s="17"/>
      <c r="I90" s="14">
        <v>10</v>
      </c>
      <c r="J90" s="20">
        <v>2523</v>
      </c>
      <c r="K90" s="33">
        <f t="shared" ref="K90:K93" si="20">J90/15</f>
        <v>168.2</v>
      </c>
      <c r="L90" s="20">
        <f t="shared" ref="L90:L93" si="21">K90*I90*0.25</f>
        <v>420.5</v>
      </c>
      <c r="M90" s="41"/>
    </row>
    <row r="91" spans="2:13" ht="30" customHeight="1" x14ac:dyDescent="0.25">
      <c r="B91" s="14">
        <v>1000</v>
      </c>
      <c r="C91" s="14">
        <v>1300</v>
      </c>
      <c r="D91" s="14">
        <v>132</v>
      </c>
      <c r="E91" s="78"/>
      <c r="F91" s="78" t="s">
        <v>126</v>
      </c>
      <c r="G91" s="78"/>
      <c r="H91" s="78"/>
      <c r="I91" s="14"/>
      <c r="J91" s="20">
        <v>0</v>
      </c>
      <c r="K91" s="33"/>
      <c r="L91" s="20">
        <f t="shared" si="21"/>
        <v>0</v>
      </c>
      <c r="M91" s="41"/>
    </row>
    <row r="92" spans="2:13" ht="30" customHeight="1" x14ac:dyDescent="0.25">
      <c r="B92" s="14">
        <v>1000</v>
      </c>
      <c r="C92" s="14">
        <v>1300</v>
      </c>
      <c r="D92" s="14">
        <v>132</v>
      </c>
      <c r="E92" s="60" t="s">
        <v>127</v>
      </c>
      <c r="F92" s="60" t="s">
        <v>126</v>
      </c>
      <c r="G92" s="77"/>
      <c r="H92" s="60"/>
      <c r="I92" s="117">
        <v>10</v>
      </c>
      <c r="J92" s="20">
        <v>3320</v>
      </c>
      <c r="K92" s="33">
        <f t="shared" si="20"/>
        <v>221.33333333333334</v>
      </c>
      <c r="L92" s="20">
        <f t="shared" si="21"/>
        <v>553.33333333333337</v>
      </c>
      <c r="M92" s="41"/>
    </row>
    <row r="93" spans="2:13" ht="30" customHeight="1" x14ac:dyDescent="0.25">
      <c r="B93" s="14">
        <v>1000</v>
      </c>
      <c r="C93" s="14">
        <v>1300</v>
      </c>
      <c r="D93" s="14">
        <v>132</v>
      </c>
      <c r="E93" s="116" t="s">
        <v>128</v>
      </c>
      <c r="F93" s="78" t="s">
        <v>129</v>
      </c>
      <c r="G93" s="17"/>
      <c r="H93" s="17"/>
      <c r="I93" s="14">
        <v>10</v>
      </c>
      <c r="J93" s="20">
        <v>4604</v>
      </c>
      <c r="K93" s="33">
        <f t="shared" si="20"/>
        <v>306.93333333333334</v>
      </c>
      <c r="L93" s="20">
        <f t="shared" si="21"/>
        <v>767.33333333333337</v>
      </c>
      <c r="M93" s="115"/>
    </row>
    <row r="94" spans="2:13" ht="30" customHeight="1" x14ac:dyDescent="0.25">
      <c r="B94" s="25"/>
      <c r="C94" s="25"/>
      <c r="D94" s="25"/>
      <c r="E94" s="27" t="s">
        <v>130</v>
      </c>
      <c r="F94" s="81"/>
      <c r="G94" s="81"/>
      <c r="H94" s="37"/>
      <c r="I94" s="118"/>
      <c r="J94" s="30">
        <f t="shared" ref="J94:K94" si="22">SUM(J89:J93)</f>
        <v>15051</v>
      </c>
      <c r="K94" s="30">
        <f t="shared" si="22"/>
        <v>1003.4000000000001</v>
      </c>
      <c r="L94" s="30">
        <f>SUM(L89:L93)</f>
        <v>2508.5000000000005</v>
      </c>
      <c r="M94" s="38"/>
    </row>
    <row r="95" spans="2:13" ht="30" customHeight="1" x14ac:dyDescent="0.25">
      <c r="B95" s="14">
        <v>1000</v>
      </c>
      <c r="C95" s="14">
        <v>1300</v>
      </c>
      <c r="D95" s="14">
        <v>132</v>
      </c>
      <c r="E95" s="42" t="s">
        <v>131</v>
      </c>
      <c r="F95" s="59" t="s">
        <v>132</v>
      </c>
      <c r="G95" s="119"/>
      <c r="H95" s="120"/>
      <c r="I95" s="14">
        <v>10</v>
      </c>
      <c r="J95" s="121">
        <v>4973</v>
      </c>
      <c r="K95" s="122">
        <f>J95/15</f>
        <v>331.53333333333336</v>
      </c>
      <c r="L95" s="20">
        <f>K95*I95*0.25</f>
        <v>828.83333333333337</v>
      </c>
      <c r="M95" s="41"/>
    </row>
    <row r="96" spans="2:13" ht="30" customHeight="1" x14ac:dyDescent="0.25">
      <c r="B96" s="14">
        <v>1000</v>
      </c>
      <c r="C96" s="14">
        <v>1300</v>
      </c>
      <c r="D96" s="14">
        <v>132</v>
      </c>
      <c r="E96" s="17"/>
      <c r="F96" s="59" t="s">
        <v>134</v>
      </c>
      <c r="G96" s="17"/>
      <c r="H96" s="17"/>
      <c r="I96" s="14"/>
      <c r="J96" s="121"/>
      <c r="K96" s="122"/>
      <c r="L96" s="20">
        <f t="shared" ref="L96:L99" si="23">K96*I96*0.25</f>
        <v>0</v>
      </c>
      <c r="M96" s="123"/>
    </row>
    <row r="97" spans="2:13" ht="30" customHeight="1" x14ac:dyDescent="0.25">
      <c r="B97" s="14">
        <v>1000</v>
      </c>
      <c r="C97" s="14">
        <v>1300</v>
      </c>
      <c r="D97" s="14">
        <v>132</v>
      </c>
      <c r="E97" s="17" t="s">
        <v>135</v>
      </c>
      <c r="F97" s="78" t="s">
        <v>136</v>
      </c>
      <c r="G97" s="17"/>
      <c r="H97" s="17"/>
      <c r="I97" s="14">
        <v>10</v>
      </c>
      <c r="J97" s="121">
        <v>3613</v>
      </c>
      <c r="K97" s="122">
        <f t="shared" ref="K97:K98" si="24">J97/15</f>
        <v>240.86666666666667</v>
      </c>
      <c r="L97" s="20">
        <f t="shared" si="23"/>
        <v>602.16666666666674</v>
      </c>
      <c r="M97" s="41"/>
    </row>
    <row r="98" spans="2:13" ht="30" customHeight="1" x14ac:dyDescent="0.25">
      <c r="B98" s="14">
        <v>1000</v>
      </c>
      <c r="C98" s="14">
        <v>1300</v>
      </c>
      <c r="D98" s="14">
        <v>132</v>
      </c>
      <c r="E98" s="17" t="s">
        <v>137</v>
      </c>
      <c r="F98" s="78" t="s">
        <v>136</v>
      </c>
      <c r="G98" s="17"/>
      <c r="H98" s="17"/>
      <c r="I98" s="14">
        <v>10</v>
      </c>
      <c r="J98" s="121">
        <v>3613</v>
      </c>
      <c r="K98" s="122">
        <f t="shared" si="24"/>
        <v>240.86666666666667</v>
      </c>
      <c r="L98" s="20">
        <f t="shared" si="23"/>
        <v>602.16666666666674</v>
      </c>
      <c r="M98" s="74"/>
    </row>
    <row r="99" spans="2:13" ht="30" customHeight="1" x14ac:dyDescent="0.25">
      <c r="B99" s="14">
        <v>1000</v>
      </c>
      <c r="C99" s="14">
        <v>1300</v>
      </c>
      <c r="D99" s="14">
        <v>132</v>
      </c>
      <c r="E99" s="17"/>
      <c r="F99" s="78" t="s">
        <v>136</v>
      </c>
      <c r="G99" s="17"/>
      <c r="H99" s="17"/>
      <c r="I99" s="14"/>
      <c r="J99" s="121"/>
      <c r="K99" s="33"/>
      <c r="L99" s="20">
        <f t="shared" si="23"/>
        <v>0</v>
      </c>
      <c r="M99" s="74"/>
    </row>
    <row r="100" spans="2:13" ht="30" customHeight="1" x14ac:dyDescent="0.25">
      <c r="B100" s="70"/>
      <c r="C100" s="70"/>
      <c r="D100" s="70"/>
      <c r="E100" s="124" t="s">
        <v>139</v>
      </c>
      <c r="F100" s="125"/>
      <c r="G100" s="125"/>
      <c r="H100" s="126"/>
      <c r="I100" s="127"/>
      <c r="J100" s="128">
        <f>SUM(J95:J99)</f>
        <v>12199</v>
      </c>
      <c r="K100" s="128">
        <f>SUM(K95:K99)</f>
        <v>813.26666666666677</v>
      </c>
      <c r="L100" s="128">
        <f>SUM(L95:L99)</f>
        <v>2033.1666666666667</v>
      </c>
      <c r="M100" s="26"/>
    </row>
    <row r="101" spans="2:13" x14ac:dyDescent="0.25">
      <c r="B101" s="46"/>
      <c r="C101" s="46"/>
      <c r="D101" s="46"/>
      <c r="E101" s="46"/>
      <c r="F101" s="129"/>
      <c r="G101" s="129"/>
      <c r="H101" s="130"/>
      <c r="I101" s="131"/>
      <c r="J101" s="132"/>
      <c r="K101" s="133"/>
      <c r="L101" s="132"/>
      <c r="M101" s="47"/>
    </row>
    <row r="102" spans="2:13" ht="18" x14ac:dyDescent="0.25">
      <c r="B102" s="46"/>
      <c r="C102" s="46"/>
      <c r="D102" s="46"/>
      <c r="E102" s="285"/>
      <c r="F102" s="285"/>
      <c r="G102" s="285"/>
      <c r="H102" s="285"/>
      <c r="I102" s="285"/>
      <c r="J102" s="285"/>
      <c r="K102" s="285"/>
      <c r="L102" s="285"/>
      <c r="M102" s="52"/>
    </row>
    <row r="103" spans="2:13" ht="18" customHeight="1" x14ac:dyDescent="0.25">
      <c r="B103" s="46"/>
      <c r="C103" s="46"/>
      <c r="D103" s="46"/>
      <c r="E103" s="285" t="s">
        <v>0</v>
      </c>
      <c r="F103" s="285"/>
      <c r="G103" s="285"/>
      <c r="H103" s="285"/>
      <c r="I103" s="310" t="s">
        <v>271</v>
      </c>
      <c r="J103" s="310"/>
      <c r="K103" s="310"/>
      <c r="L103" s="310"/>
      <c r="M103" s="310"/>
    </row>
    <row r="104" spans="2:13" ht="18" x14ac:dyDescent="0.25">
      <c r="B104" s="4"/>
      <c r="C104" s="2"/>
      <c r="D104" s="2"/>
      <c r="E104" s="285" t="s">
        <v>2</v>
      </c>
      <c r="F104" s="285"/>
      <c r="G104" s="285"/>
      <c r="H104" s="285"/>
      <c r="I104" s="310"/>
      <c r="J104" s="310"/>
      <c r="K104" s="310"/>
      <c r="L104" s="310"/>
      <c r="M104" s="310"/>
    </row>
    <row r="105" spans="2:13" ht="18" x14ac:dyDescent="0.25">
      <c r="B105" s="5"/>
      <c r="C105" s="2"/>
      <c r="D105" s="2"/>
      <c r="E105" s="294"/>
      <c r="F105" s="294"/>
      <c r="G105" s="294"/>
      <c r="H105" s="294"/>
      <c r="I105" s="53"/>
      <c r="J105" s="53"/>
      <c r="K105" s="54"/>
      <c r="L105" s="53"/>
      <c r="M105" s="2"/>
    </row>
    <row r="106" spans="2:13" x14ac:dyDescent="0.25">
      <c r="B106" s="277" t="s">
        <v>9</v>
      </c>
      <c r="C106" s="277" t="s">
        <v>10</v>
      </c>
      <c r="D106" s="277" t="s">
        <v>11</v>
      </c>
      <c r="E106" s="274" t="s">
        <v>3</v>
      </c>
      <c r="F106" s="274" t="s">
        <v>47</v>
      </c>
      <c r="G106" s="260"/>
      <c r="H106" s="274" t="s">
        <v>5</v>
      </c>
      <c r="I106" s="279" t="s">
        <v>272</v>
      </c>
      <c r="J106" s="82" t="s">
        <v>109</v>
      </c>
      <c r="K106" s="109"/>
      <c r="L106" s="286" t="s">
        <v>7</v>
      </c>
      <c r="M106" s="286" t="s">
        <v>8</v>
      </c>
    </row>
    <row r="107" spans="2:13" ht="15" customHeight="1" x14ac:dyDescent="0.25">
      <c r="B107" s="293"/>
      <c r="C107" s="293"/>
      <c r="D107" s="293"/>
      <c r="E107" s="275"/>
      <c r="F107" s="275"/>
      <c r="G107" s="261" t="s">
        <v>12</v>
      </c>
      <c r="H107" s="275"/>
      <c r="I107" s="289"/>
      <c r="J107" s="279" t="s">
        <v>14</v>
      </c>
      <c r="K107" s="303" t="s">
        <v>273</v>
      </c>
      <c r="L107" s="287"/>
      <c r="M107" s="287"/>
    </row>
    <row r="108" spans="2:13" x14ac:dyDescent="0.25">
      <c r="B108" s="278"/>
      <c r="C108" s="278"/>
      <c r="D108" s="278"/>
      <c r="E108" s="276"/>
      <c r="F108" s="276"/>
      <c r="G108" s="262"/>
      <c r="H108" s="276"/>
      <c r="I108" s="280"/>
      <c r="J108" s="280"/>
      <c r="K108" s="304"/>
      <c r="L108" s="288"/>
      <c r="M108" s="288"/>
    </row>
    <row r="109" spans="2:13" ht="30" customHeight="1" x14ac:dyDescent="0.25">
      <c r="B109" s="14">
        <v>1000</v>
      </c>
      <c r="C109" s="14">
        <v>1300</v>
      </c>
      <c r="D109" s="14">
        <v>132</v>
      </c>
      <c r="E109" s="17" t="s">
        <v>140</v>
      </c>
      <c r="F109" s="64" t="s">
        <v>141</v>
      </c>
      <c r="G109" s="17"/>
      <c r="H109" s="17"/>
      <c r="I109" s="14">
        <v>10</v>
      </c>
      <c r="J109" s="121">
        <v>4847</v>
      </c>
      <c r="K109" s="134">
        <f>J109/15</f>
        <v>323.13333333333333</v>
      </c>
      <c r="L109" s="20">
        <f>K109*I109*0.25</f>
        <v>807.83333333333326</v>
      </c>
      <c r="M109" s="135"/>
    </row>
    <row r="110" spans="2:13" ht="30" customHeight="1" x14ac:dyDescent="0.25">
      <c r="B110" s="14">
        <v>1000</v>
      </c>
      <c r="C110" s="14">
        <v>1300</v>
      </c>
      <c r="D110" s="14">
        <v>132</v>
      </c>
      <c r="E110" s="17" t="s">
        <v>142</v>
      </c>
      <c r="F110" s="64" t="s">
        <v>143</v>
      </c>
      <c r="G110" s="17"/>
      <c r="H110" s="17"/>
      <c r="I110" s="14">
        <v>10</v>
      </c>
      <c r="J110" s="121">
        <v>2455</v>
      </c>
      <c r="K110" s="134">
        <f t="shared" ref="K110:K120" si="25">J110/15</f>
        <v>163.66666666666666</v>
      </c>
      <c r="L110" s="20">
        <f t="shared" ref="L110:L120" si="26">K110*I110*0.25</f>
        <v>409.16666666666663</v>
      </c>
      <c r="M110" s="259"/>
    </row>
    <row r="111" spans="2:13" ht="30" customHeight="1" x14ac:dyDescent="0.25">
      <c r="B111" s="14">
        <v>1000</v>
      </c>
      <c r="C111" s="14">
        <v>1300</v>
      </c>
      <c r="D111" s="14">
        <v>132</v>
      </c>
      <c r="E111" s="17" t="s">
        <v>144</v>
      </c>
      <c r="F111" s="64" t="s">
        <v>143</v>
      </c>
      <c r="G111" s="17"/>
      <c r="H111" s="17"/>
      <c r="I111" s="14">
        <v>10</v>
      </c>
      <c r="J111" s="121">
        <v>2455</v>
      </c>
      <c r="K111" s="134">
        <f t="shared" si="25"/>
        <v>163.66666666666666</v>
      </c>
      <c r="L111" s="20">
        <f t="shared" si="26"/>
        <v>409.16666666666663</v>
      </c>
      <c r="M111" s="259"/>
    </row>
    <row r="112" spans="2:13" ht="30" customHeight="1" x14ac:dyDescent="0.25">
      <c r="B112" s="14">
        <v>1000</v>
      </c>
      <c r="C112" s="14">
        <v>1300</v>
      </c>
      <c r="D112" s="14">
        <v>132</v>
      </c>
      <c r="E112" s="17" t="s">
        <v>145</v>
      </c>
      <c r="F112" s="64" t="s">
        <v>143</v>
      </c>
      <c r="G112" s="24"/>
      <c r="H112" s="24"/>
      <c r="I112" s="14">
        <v>10</v>
      </c>
      <c r="J112" s="121">
        <v>2455</v>
      </c>
      <c r="K112" s="134">
        <f t="shared" si="25"/>
        <v>163.66666666666666</v>
      </c>
      <c r="L112" s="20">
        <f t="shared" si="26"/>
        <v>409.16666666666663</v>
      </c>
      <c r="M112" s="259"/>
    </row>
    <row r="113" spans="2:13" ht="30" customHeight="1" x14ac:dyDescent="0.25">
      <c r="B113" s="14">
        <v>1000</v>
      </c>
      <c r="C113" s="14">
        <v>1300</v>
      </c>
      <c r="D113" s="14">
        <v>132</v>
      </c>
      <c r="E113" s="17" t="s">
        <v>146</v>
      </c>
      <c r="F113" s="64" t="s">
        <v>147</v>
      </c>
      <c r="G113" s="17"/>
      <c r="H113" s="17"/>
      <c r="I113" s="14">
        <v>10</v>
      </c>
      <c r="J113" s="121">
        <v>3613</v>
      </c>
      <c r="K113" s="134">
        <f t="shared" si="25"/>
        <v>240.86666666666667</v>
      </c>
      <c r="L113" s="20">
        <f t="shared" si="26"/>
        <v>602.16666666666674</v>
      </c>
      <c r="M113" s="136"/>
    </row>
    <row r="114" spans="2:13" ht="30" customHeight="1" x14ac:dyDescent="0.25">
      <c r="B114" s="14">
        <v>1000</v>
      </c>
      <c r="C114" s="14">
        <v>1300</v>
      </c>
      <c r="D114" s="14">
        <v>132</v>
      </c>
      <c r="E114" s="42" t="s">
        <v>148</v>
      </c>
      <c r="F114" s="78" t="s">
        <v>149</v>
      </c>
      <c r="G114" s="98"/>
      <c r="H114" s="44"/>
      <c r="I114" s="14">
        <v>10</v>
      </c>
      <c r="J114" s="121">
        <v>3613</v>
      </c>
      <c r="K114" s="134">
        <f t="shared" si="25"/>
        <v>240.86666666666667</v>
      </c>
      <c r="L114" s="20">
        <f t="shared" si="26"/>
        <v>602.16666666666674</v>
      </c>
      <c r="M114" s="259"/>
    </row>
    <row r="115" spans="2:13" ht="30" customHeight="1" x14ac:dyDescent="0.25">
      <c r="B115" s="14">
        <v>1000</v>
      </c>
      <c r="C115" s="14">
        <v>1300</v>
      </c>
      <c r="D115" s="14">
        <v>132</v>
      </c>
      <c r="E115" s="137" t="s">
        <v>150</v>
      </c>
      <c r="F115" s="67" t="s">
        <v>149</v>
      </c>
      <c r="G115" s="98"/>
      <c r="H115" s="44"/>
      <c r="I115" s="14">
        <v>10</v>
      </c>
      <c r="J115" s="121">
        <v>3613</v>
      </c>
      <c r="K115" s="134">
        <f t="shared" si="25"/>
        <v>240.86666666666667</v>
      </c>
      <c r="L115" s="20">
        <f t="shared" si="26"/>
        <v>602.16666666666674</v>
      </c>
      <c r="M115" s="136"/>
    </row>
    <row r="116" spans="2:13" ht="30" customHeight="1" x14ac:dyDescent="0.25">
      <c r="B116" s="72">
        <v>1000</v>
      </c>
      <c r="C116" s="14">
        <v>1300</v>
      </c>
      <c r="D116" s="14">
        <v>132</v>
      </c>
      <c r="E116" s="17" t="s">
        <v>151</v>
      </c>
      <c r="F116" s="138" t="s">
        <v>152</v>
      </c>
      <c r="G116" s="139"/>
      <c r="H116" s="17"/>
      <c r="I116" s="14">
        <v>10</v>
      </c>
      <c r="J116" s="121">
        <v>3613</v>
      </c>
      <c r="K116" s="134">
        <f t="shared" si="25"/>
        <v>240.86666666666667</v>
      </c>
      <c r="L116" s="20">
        <f t="shared" si="26"/>
        <v>602.16666666666674</v>
      </c>
      <c r="M116" s="136"/>
    </row>
    <row r="117" spans="2:13" ht="30" customHeight="1" x14ac:dyDescent="0.25">
      <c r="B117" s="14">
        <v>1000</v>
      </c>
      <c r="C117" s="14">
        <v>1300</v>
      </c>
      <c r="D117" s="14">
        <v>132</v>
      </c>
      <c r="E117" s="17" t="s">
        <v>153</v>
      </c>
      <c r="F117" s="67" t="s">
        <v>152</v>
      </c>
      <c r="G117" s="17"/>
      <c r="H117" s="17"/>
      <c r="I117" s="14">
        <v>10</v>
      </c>
      <c r="J117" s="121">
        <v>3613</v>
      </c>
      <c r="K117" s="134">
        <f t="shared" si="25"/>
        <v>240.86666666666667</v>
      </c>
      <c r="L117" s="20">
        <f t="shared" si="26"/>
        <v>602.16666666666674</v>
      </c>
      <c r="M117" s="136"/>
    </row>
    <row r="118" spans="2:13" ht="30" customHeight="1" x14ac:dyDescent="0.25">
      <c r="B118" s="14">
        <v>1000</v>
      </c>
      <c r="C118" s="14">
        <v>1300</v>
      </c>
      <c r="D118" s="14">
        <v>132</v>
      </c>
      <c r="E118" s="17" t="s">
        <v>154</v>
      </c>
      <c r="F118" s="78" t="s">
        <v>152</v>
      </c>
      <c r="G118" s="17"/>
      <c r="H118" s="17"/>
      <c r="I118" s="14">
        <v>10</v>
      </c>
      <c r="J118" s="121">
        <v>3613</v>
      </c>
      <c r="K118" s="134">
        <f t="shared" si="25"/>
        <v>240.86666666666667</v>
      </c>
      <c r="L118" s="20">
        <f t="shared" si="26"/>
        <v>602.16666666666674</v>
      </c>
      <c r="M118" s="136"/>
    </row>
    <row r="119" spans="2:13" ht="30" customHeight="1" x14ac:dyDescent="0.25">
      <c r="B119" s="14">
        <v>1000</v>
      </c>
      <c r="C119" s="14">
        <v>1300</v>
      </c>
      <c r="D119" s="14">
        <v>132</v>
      </c>
      <c r="E119" s="17" t="s">
        <v>155</v>
      </c>
      <c r="F119" s="67" t="s">
        <v>152</v>
      </c>
      <c r="G119" s="24"/>
      <c r="H119" s="24"/>
      <c r="I119" s="14">
        <v>10</v>
      </c>
      <c r="J119" s="121">
        <v>3613</v>
      </c>
      <c r="K119" s="134">
        <f t="shared" si="25"/>
        <v>240.86666666666667</v>
      </c>
      <c r="L119" s="20">
        <f t="shared" si="26"/>
        <v>602.16666666666674</v>
      </c>
      <c r="M119" s="136"/>
    </row>
    <row r="120" spans="2:13" ht="30" customHeight="1" x14ac:dyDescent="0.25">
      <c r="B120" s="14">
        <v>1000</v>
      </c>
      <c r="C120" s="14">
        <v>1300</v>
      </c>
      <c r="D120" s="14">
        <v>132</v>
      </c>
      <c r="E120" s="17" t="s">
        <v>156</v>
      </c>
      <c r="F120" s="67" t="s">
        <v>152</v>
      </c>
      <c r="G120" s="24"/>
      <c r="H120" s="24"/>
      <c r="I120" s="14">
        <v>10</v>
      </c>
      <c r="J120" s="121">
        <v>3613</v>
      </c>
      <c r="K120" s="134">
        <f t="shared" si="25"/>
        <v>240.86666666666667</v>
      </c>
      <c r="L120" s="20">
        <f t="shared" si="26"/>
        <v>602.16666666666674</v>
      </c>
      <c r="M120" s="136"/>
    </row>
    <row r="121" spans="2:13" ht="30" customHeight="1" x14ac:dyDescent="0.25">
      <c r="B121" s="14">
        <v>1000</v>
      </c>
      <c r="C121" s="14">
        <v>1300</v>
      </c>
      <c r="D121" s="14">
        <v>132</v>
      </c>
      <c r="E121" s="17"/>
      <c r="F121" s="67" t="s">
        <v>152</v>
      </c>
      <c r="G121" s="17"/>
      <c r="H121" s="17"/>
      <c r="I121" s="14"/>
      <c r="J121" s="121"/>
      <c r="K121" s="33"/>
      <c r="L121" s="20"/>
      <c r="M121" s="136"/>
    </row>
    <row r="122" spans="2:13" ht="30" customHeight="1" x14ac:dyDescent="0.25">
      <c r="B122" s="26"/>
      <c r="C122" s="26"/>
      <c r="D122" s="26"/>
      <c r="E122" s="140" t="s">
        <v>157</v>
      </c>
      <c r="F122" s="27"/>
      <c r="G122" s="27"/>
      <c r="H122" s="88"/>
      <c r="I122" s="29"/>
      <c r="J122" s="30">
        <f t="shared" ref="J122:K122" si="27">SUM(J109:J121)</f>
        <v>41116</v>
      </c>
      <c r="K122" s="30">
        <f t="shared" si="27"/>
        <v>2741.0666666666675</v>
      </c>
      <c r="L122" s="30">
        <f>SUM(L109:L120)</f>
        <v>6852.6666666666688</v>
      </c>
      <c r="M122" s="26"/>
    </row>
    <row r="123" spans="2:13" ht="30" customHeight="1" x14ac:dyDescent="0.25">
      <c r="B123" s="14">
        <v>1000</v>
      </c>
      <c r="C123" s="14">
        <v>1300</v>
      </c>
      <c r="D123" s="14">
        <v>132</v>
      </c>
      <c r="E123" s="17" t="s">
        <v>158</v>
      </c>
      <c r="F123" s="78" t="s">
        <v>159</v>
      </c>
      <c r="G123" s="24"/>
      <c r="H123" s="24"/>
      <c r="I123" s="14">
        <v>10</v>
      </c>
      <c r="J123" s="18">
        <v>6252</v>
      </c>
      <c r="K123" s="62">
        <f>J123/15</f>
        <v>416.8</v>
      </c>
      <c r="L123" s="18">
        <f>K123*I123*0.25</f>
        <v>1042</v>
      </c>
      <c r="M123" s="262"/>
    </row>
    <row r="124" spans="2:13" ht="30" customHeight="1" x14ac:dyDescent="0.25">
      <c r="B124" s="14">
        <v>1000</v>
      </c>
      <c r="C124" s="14">
        <v>1300</v>
      </c>
      <c r="D124" s="14">
        <v>132</v>
      </c>
      <c r="E124" s="17" t="s">
        <v>160</v>
      </c>
      <c r="F124" s="78" t="s">
        <v>161</v>
      </c>
      <c r="G124" s="141"/>
      <c r="H124" s="17"/>
      <c r="I124" s="14">
        <v>10</v>
      </c>
      <c r="J124" s="121">
        <v>3998</v>
      </c>
      <c r="K124" s="62">
        <f t="shared" ref="K124:K130" si="28">J124/15</f>
        <v>266.53333333333336</v>
      </c>
      <c r="L124" s="18">
        <f t="shared" ref="L124:L130" si="29">K124*I124*0.25</f>
        <v>666.33333333333337</v>
      </c>
      <c r="M124" s="262"/>
    </row>
    <row r="125" spans="2:13" ht="30" customHeight="1" x14ac:dyDescent="0.25">
      <c r="B125" s="14">
        <v>1000</v>
      </c>
      <c r="C125" s="14">
        <v>1300</v>
      </c>
      <c r="D125" s="14">
        <v>132</v>
      </c>
      <c r="E125" s="17" t="s">
        <v>254</v>
      </c>
      <c r="F125" s="78" t="s">
        <v>161</v>
      </c>
      <c r="G125" s="17"/>
      <c r="H125" s="17"/>
      <c r="I125" s="14">
        <v>5</v>
      </c>
      <c r="J125" s="121">
        <v>3998</v>
      </c>
      <c r="K125" s="62">
        <f t="shared" si="28"/>
        <v>266.53333333333336</v>
      </c>
      <c r="L125" s="18">
        <f t="shared" si="29"/>
        <v>333.16666666666669</v>
      </c>
      <c r="M125" s="41"/>
    </row>
    <row r="126" spans="2:13" ht="30" customHeight="1" x14ac:dyDescent="0.25">
      <c r="B126" s="14">
        <v>1000</v>
      </c>
      <c r="C126" s="14">
        <v>1300</v>
      </c>
      <c r="D126" s="14">
        <v>132</v>
      </c>
      <c r="E126" s="17" t="s">
        <v>163</v>
      </c>
      <c r="F126" s="78" t="s">
        <v>161</v>
      </c>
      <c r="G126" s="17"/>
      <c r="H126" s="17"/>
      <c r="I126" s="14">
        <v>10</v>
      </c>
      <c r="J126" s="121">
        <v>3998</v>
      </c>
      <c r="K126" s="62">
        <f t="shared" si="28"/>
        <v>266.53333333333336</v>
      </c>
      <c r="L126" s="18">
        <f t="shared" si="29"/>
        <v>666.33333333333337</v>
      </c>
      <c r="M126" s="262"/>
    </row>
    <row r="127" spans="2:13" ht="30" customHeight="1" x14ac:dyDescent="0.25">
      <c r="B127" s="14">
        <v>1000</v>
      </c>
      <c r="C127" s="14">
        <v>1300</v>
      </c>
      <c r="D127" s="14">
        <v>132</v>
      </c>
      <c r="E127" s="17"/>
      <c r="F127" s="78" t="s">
        <v>161</v>
      </c>
      <c r="G127" s="77"/>
      <c r="H127" s="17"/>
      <c r="I127" s="14"/>
      <c r="J127" s="121"/>
      <c r="K127" s="62"/>
      <c r="L127" s="18">
        <f t="shared" si="29"/>
        <v>0</v>
      </c>
      <c r="M127" s="262"/>
    </row>
    <row r="128" spans="2:13" ht="30" customHeight="1" x14ac:dyDescent="0.25">
      <c r="B128" s="14">
        <v>1000</v>
      </c>
      <c r="C128" s="14">
        <v>1300</v>
      </c>
      <c r="D128" s="14">
        <v>132</v>
      </c>
      <c r="E128" s="78" t="s">
        <v>165</v>
      </c>
      <c r="F128" s="78" t="s">
        <v>161</v>
      </c>
      <c r="G128" s="17"/>
      <c r="H128" s="17"/>
      <c r="I128" s="14">
        <v>10</v>
      </c>
      <c r="J128" s="121">
        <v>3998</v>
      </c>
      <c r="K128" s="62">
        <f t="shared" si="28"/>
        <v>266.53333333333336</v>
      </c>
      <c r="L128" s="18">
        <f t="shared" si="29"/>
        <v>666.33333333333337</v>
      </c>
      <c r="M128" s="262"/>
    </row>
    <row r="129" spans="2:13" ht="30" customHeight="1" x14ac:dyDescent="0.25">
      <c r="B129" s="14">
        <v>1000</v>
      </c>
      <c r="C129" s="14">
        <v>1300</v>
      </c>
      <c r="D129" s="14">
        <v>132</v>
      </c>
      <c r="E129" s="17" t="s">
        <v>166</v>
      </c>
      <c r="F129" s="78" t="s">
        <v>161</v>
      </c>
      <c r="G129" s="17"/>
      <c r="H129" s="17"/>
      <c r="I129" s="14">
        <v>10</v>
      </c>
      <c r="J129" s="121">
        <v>3998</v>
      </c>
      <c r="K129" s="62">
        <f t="shared" si="28"/>
        <v>266.53333333333336</v>
      </c>
      <c r="L129" s="18">
        <f t="shared" si="29"/>
        <v>666.33333333333337</v>
      </c>
      <c r="M129" s="262"/>
    </row>
    <row r="130" spans="2:13" ht="30" customHeight="1" x14ac:dyDescent="0.25">
      <c r="B130" s="14">
        <v>1000</v>
      </c>
      <c r="C130" s="14">
        <v>1300</v>
      </c>
      <c r="D130" s="14">
        <v>132</v>
      </c>
      <c r="E130" s="78" t="s">
        <v>167</v>
      </c>
      <c r="F130" s="78" t="s">
        <v>161</v>
      </c>
      <c r="G130" s="77"/>
      <c r="H130" s="142"/>
      <c r="I130" s="14">
        <v>10</v>
      </c>
      <c r="J130" s="121">
        <v>3998</v>
      </c>
      <c r="K130" s="62">
        <f t="shared" si="28"/>
        <v>266.53333333333336</v>
      </c>
      <c r="L130" s="18">
        <f t="shared" si="29"/>
        <v>666.33333333333337</v>
      </c>
      <c r="M130" s="262"/>
    </row>
    <row r="131" spans="2:13" ht="30" customHeight="1" x14ac:dyDescent="0.25">
      <c r="B131" s="70"/>
      <c r="C131" s="70"/>
      <c r="D131" s="70"/>
      <c r="E131" s="26" t="s">
        <v>168</v>
      </c>
      <c r="F131" s="27"/>
      <c r="G131" s="27"/>
      <c r="H131" s="88"/>
      <c r="I131" s="29"/>
      <c r="J131" s="30">
        <f>SUM(J123:J130)</f>
        <v>30240</v>
      </c>
      <c r="K131" s="30">
        <f>SUM(K123:K130)</f>
        <v>2016</v>
      </c>
      <c r="L131" s="30">
        <f>SUM(L123:L130)</f>
        <v>4706.8333333333339</v>
      </c>
      <c r="M131" s="143"/>
    </row>
    <row r="132" spans="2:13" x14ac:dyDescent="0.25">
      <c r="B132" s="144"/>
      <c r="C132" s="144"/>
      <c r="D132" s="144"/>
      <c r="E132" s="145"/>
      <c r="F132" s="2"/>
      <c r="G132" s="2"/>
      <c r="H132" s="1"/>
      <c r="I132" s="144"/>
      <c r="J132" s="146"/>
      <c r="K132" s="147"/>
      <c r="L132" s="148"/>
      <c r="M132" s="149"/>
    </row>
    <row r="133" spans="2:13" x14ac:dyDescent="0.25">
      <c r="B133" s="144"/>
      <c r="C133" s="144"/>
      <c r="D133" s="144"/>
      <c r="E133" s="145"/>
      <c r="F133" s="2"/>
      <c r="G133" s="2"/>
      <c r="H133" s="1"/>
      <c r="I133" s="144"/>
      <c r="J133" s="146"/>
      <c r="K133" s="147"/>
      <c r="L133" s="146"/>
      <c r="M133" s="47"/>
    </row>
    <row r="134" spans="2:13" ht="15" customHeight="1" x14ac:dyDescent="0.25">
      <c r="B134" s="144"/>
      <c r="C134" s="144"/>
      <c r="D134" s="144"/>
      <c r="E134" s="145"/>
      <c r="F134" s="2"/>
      <c r="G134" s="2"/>
      <c r="H134" s="1"/>
      <c r="I134" s="310" t="s">
        <v>271</v>
      </c>
      <c r="J134" s="310"/>
      <c r="K134" s="310"/>
      <c r="L134" s="310"/>
      <c r="M134" s="310"/>
    </row>
    <row r="135" spans="2:13" ht="18" customHeight="1" x14ac:dyDescent="0.25">
      <c r="B135" s="46"/>
      <c r="C135" s="46"/>
      <c r="D135" s="46"/>
      <c r="E135" s="285" t="s">
        <v>0</v>
      </c>
      <c r="F135" s="285"/>
      <c r="G135" s="285"/>
      <c r="H135" s="285"/>
      <c r="I135" s="310"/>
      <c r="J135" s="310"/>
      <c r="K135" s="310"/>
      <c r="L135" s="310"/>
      <c r="M135" s="310"/>
    </row>
    <row r="136" spans="2:13" ht="18" x14ac:dyDescent="0.25">
      <c r="B136" s="4"/>
      <c r="C136" s="2"/>
      <c r="E136" s="285" t="s">
        <v>2</v>
      </c>
      <c r="F136" s="285"/>
      <c r="G136" s="285"/>
      <c r="H136" s="285"/>
      <c r="I136" s="285"/>
      <c r="J136" s="285"/>
      <c r="K136" s="285"/>
      <c r="L136" s="285"/>
      <c r="M136" s="150"/>
    </row>
    <row r="137" spans="2:13" x14ac:dyDescent="0.25">
      <c r="B137" s="151"/>
      <c r="C137" s="151"/>
      <c r="D137" s="151"/>
      <c r="E137" s="286" t="s">
        <v>3</v>
      </c>
      <c r="F137" s="286" t="s">
        <v>47</v>
      </c>
      <c r="G137" s="257"/>
      <c r="H137" s="286" t="s">
        <v>5</v>
      </c>
      <c r="I137" s="279" t="s">
        <v>272</v>
      </c>
      <c r="J137" s="152" t="s">
        <v>109</v>
      </c>
      <c r="K137" s="109"/>
      <c r="L137" s="286" t="s">
        <v>7</v>
      </c>
      <c r="M137" s="274" t="s">
        <v>8</v>
      </c>
    </row>
    <row r="138" spans="2:13" ht="15" customHeight="1" x14ac:dyDescent="0.25">
      <c r="B138" s="277" t="s">
        <v>9</v>
      </c>
      <c r="C138" s="277" t="s">
        <v>10</v>
      </c>
      <c r="D138" s="277" t="s">
        <v>11</v>
      </c>
      <c r="E138" s="287"/>
      <c r="F138" s="287"/>
      <c r="G138" s="258" t="s">
        <v>12</v>
      </c>
      <c r="H138" s="287"/>
      <c r="I138" s="289"/>
      <c r="J138" s="279" t="s">
        <v>14</v>
      </c>
      <c r="K138" s="303" t="s">
        <v>273</v>
      </c>
      <c r="L138" s="287"/>
      <c r="M138" s="275"/>
    </row>
    <row r="139" spans="2:13" x14ac:dyDescent="0.25">
      <c r="B139" s="278"/>
      <c r="C139" s="278"/>
      <c r="D139" s="278"/>
      <c r="E139" s="288"/>
      <c r="F139" s="288"/>
      <c r="G139" s="259"/>
      <c r="H139" s="288"/>
      <c r="I139" s="280"/>
      <c r="J139" s="280"/>
      <c r="K139" s="304"/>
      <c r="L139" s="288"/>
      <c r="M139" s="276"/>
    </row>
    <row r="140" spans="2:13" ht="30" customHeight="1" x14ac:dyDescent="0.25">
      <c r="B140" s="14">
        <v>1000</v>
      </c>
      <c r="C140" s="14">
        <v>1300</v>
      </c>
      <c r="D140" s="14">
        <v>132</v>
      </c>
      <c r="E140" s="42" t="s">
        <v>241</v>
      </c>
      <c r="F140" s="78" t="s">
        <v>170</v>
      </c>
      <c r="G140" s="98"/>
      <c r="H140" s="153"/>
      <c r="I140" s="14">
        <v>8.7100000000000009</v>
      </c>
      <c r="J140" s="20">
        <v>5352</v>
      </c>
      <c r="K140" s="33">
        <f>J140/15</f>
        <v>356.8</v>
      </c>
      <c r="L140" s="20">
        <f>K140*I140*0.25</f>
        <v>776.93200000000013</v>
      </c>
      <c r="M140" s="154"/>
    </row>
    <row r="141" spans="2:13" ht="30" customHeight="1" x14ac:dyDescent="0.25">
      <c r="B141" s="70"/>
      <c r="C141" s="70"/>
      <c r="D141" s="70"/>
      <c r="E141" s="26" t="s">
        <v>171</v>
      </c>
      <c r="F141" s="27"/>
      <c r="G141" s="27"/>
      <c r="H141" s="88"/>
      <c r="I141" s="155"/>
      <c r="J141" s="95">
        <f>SUM(J140)</f>
        <v>5352</v>
      </c>
      <c r="K141" s="95">
        <f>SUM(K140)</f>
        <v>356.8</v>
      </c>
      <c r="L141" s="95">
        <f>SUM(L140)</f>
        <v>776.93200000000013</v>
      </c>
      <c r="M141" s="143"/>
    </row>
    <row r="142" spans="2:13" ht="30" customHeight="1" x14ac:dyDescent="0.25">
      <c r="B142" s="14">
        <v>1000</v>
      </c>
      <c r="C142" s="14">
        <v>1300</v>
      </c>
      <c r="D142" s="14">
        <v>132</v>
      </c>
      <c r="E142" s="78" t="s">
        <v>172</v>
      </c>
      <c r="F142" s="59" t="s">
        <v>173</v>
      </c>
      <c r="G142" s="87"/>
      <c r="H142" s="78"/>
      <c r="I142" s="14">
        <v>10</v>
      </c>
      <c r="J142" s="34">
        <v>4653</v>
      </c>
      <c r="K142" s="122">
        <f>J142/15</f>
        <v>310.2</v>
      </c>
      <c r="L142" s="156">
        <f>K142*I142*0.25</f>
        <v>775.5</v>
      </c>
      <c r="M142" s="157"/>
    </row>
    <row r="143" spans="2:13" ht="30" customHeight="1" x14ac:dyDescent="0.25">
      <c r="B143" s="25"/>
      <c r="C143" s="25"/>
      <c r="D143" s="25"/>
      <c r="E143" s="28" t="s">
        <v>174</v>
      </c>
      <c r="F143" s="37"/>
      <c r="G143" s="37"/>
      <c r="H143" s="37"/>
      <c r="I143" s="28"/>
      <c r="J143" s="158">
        <f>SUM(J142)</f>
        <v>4653</v>
      </c>
      <c r="K143" s="158">
        <f>SUM(K142)</f>
        <v>310.2</v>
      </c>
      <c r="L143" s="158">
        <f>SUM(L142)</f>
        <v>775.5</v>
      </c>
      <c r="M143" s="159"/>
    </row>
    <row r="144" spans="2:13" ht="30" customHeight="1" x14ac:dyDescent="0.25">
      <c r="B144" s="14">
        <v>1000</v>
      </c>
      <c r="C144" s="14">
        <v>1300</v>
      </c>
      <c r="D144" s="14">
        <v>132</v>
      </c>
      <c r="E144" s="78" t="s">
        <v>175</v>
      </c>
      <c r="F144" s="59" t="s">
        <v>176</v>
      </c>
      <c r="G144" s="114"/>
      <c r="H144" s="78"/>
      <c r="I144" s="14">
        <v>10</v>
      </c>
      <c r="J144" s="121">
        <v>4847</v>
      </c>
      <c r="K144" s="122">
        <f>J144/15</f>
        <v>323.13333333333333</v>
      </c>
      <c r="L144" s="20">
        <f>K144*I144*0.25</f>
        <v>807.83333333333326</v>
      </c>
      <c r="M144" s="160"/>
    </row>
    <row r="145" spans="2:13" ht="30" customHeight="1" x14ac:dyDescent="0.25">
      <c r="B145" s="14">
        <v>1000</v>
      </c>
      <c r="C145" s="14">
        <v>1300</v>
      </c>
      <c r="D145" s="14">
        <v>132</v>
      </c>
      <c r="E145" s="78" t="s">
        <v>177</v>
      </c>
      <c r="F145" s="59" t="s">
        <v>178</v>
      </c>
      <c r="G145" s="114"/>
      <c r="H145" s="78"/>
      <c r="I145" s="14">
        <v>10</v>
      </c>
      <c r="J145" s="121">
        <v>4847</v>
      </c>
      <c r="K145" s="122">
        <f t="shared" ref="K145:K156" si="30">J145/15</f>
        <v>323.13333333333333</v>
      </c>
      <c r="L145" s="20">
        <f t="shared" ref="L145:L156" si="31">K145*I145*0.25</f>
        <v>807.83333333333326</v>
      </c>
      <c r="M145" s="136"/>
    </row>
    <row r="146" spans="2:13" ht="30" customHeight="1" x14ac:dyDescent="0.25">
      <c r="B146" s="14">
        <v>1000</v>
      </c>
      <c r="C146" s="14">
        <v>1300</v>
      </c>
      <c r="D146" s="14">
        <v>132</v>
      </c>
      <c r="E146" s="78" t="s">
        <v>179</v>
      </c>
      <c r="F146" s="77" t="s">
        <v>180</v>
      </c>
      <c r="G146" s="161"/>
      <c r="H146" s="78"/>
      <c r="I146" s="14">
        <v>10</v>
      </c>
      <c r="J146" s="121">
        <v>4847</v>
      </c>
      <c r="K146" s="122">
        <f t="shared" si="30"/>
        <v>323.13333333333333</v>
      </c>
      <c r="L146" s="20">
        <f t="shared" si="31"/>
        <v>807.83333333333326</v>
      </c>
      <c r="M146" s="136"/>
    </row>
    <row r="147" spans="2:13" ht="30" customHeight="1" x14ac:dyDescent="0.25">
      <c r="B147" s="14">
        <v>1000</v>
      </c>
      <c r="C147" s="14">
        <v>1300</v>
      </c>
      <c r="D147" s="14">
        <v>132</v>
      </c>
      <c r="E147" s="78" t="s">
        <v>181</v>
      </c>
      <c r="F147" s="78" t="s">
        <v>180</v>
      </c>
      <c r="G147" s="161"/>
      <c r="H147" s="78"/>
      <c r="I147" s="14">
        <v>10</v>
      </c>
      <c r="J147" s="121">
        <v>4847</v>
      </c>
      <c r="K147" s="122">
        <f t="shared" si="30"/>
        <v>323.13333333333333</v>
      </c>
      <c r="L147" s="20">
        <f t="shared" si="31"/>
        <v>807.83333333333326</v>
      </c>
      <c r="M147" s="136"/>
    </row>
    <row r="148" spans="2:13" ht="30" customHeight="1" x14ac:dyDescent="0.25">
      <c r="B148" s="14">
        <v>1000</v>
      </c>
      <c r="C148" s="14">
        <v>1300</v>
      </c>
      <c r="D148" s="14">
        <v>132</v>
      </c>
      <c r="E148" s="78" t="s">
        <v>182</v>
      </c>
      <c r="F148" s="78" t="s">
        <v>180</v>
      </c>
      <c r="G148" s="161"/>
      <c r="H148" s="78"/>
      <c r="I148" s="14">
        <v>10</v>
      </c>
      <c r="J148" s="121">
        <v>4847</v>
      </c>
      <c r="K148" s="122">
        <f t="shared" si="30"/>
        <v>323.13333333333333</v>
      </c>
      <c r="L148" s="20">
        <f t="shared" si="31"/>
        <v>807.83333333333326</v>
      </c>
      <c r="M148" s="41"/>
    </row>
    <row r="149" spans="2:13" ht="30" customHeight="1" x14ac:dyDescent="0.25">
      <c r="B149" s="14">
        <v>1000</v>
      </c>
      <c r="C149" s="14">
        <v>1300</v>
      </c>
      <c r="D149" s="14">
        <v>132</v>
      </c>
      <c r="E149" s="162" t="s">
        <v>183</v>
      </c>
      <c r="F149" s="78" t="s">
        <v>180</v>
      </c>
      <c r="G149" s="163"/>
      <c r="H149" s="164"/>
      <c r="I149" s="14">
        <v>10</v>
      </c>
      <c r="J149" s="121">
        <v>4847</v>
      </c>
      <c r="K149" s="122">
        <f t="shared" si="30"/>
        <v>323.13333333333333</v>
      </c>
      <c r="L149" s="20">
        <f t="shared" si="31"/>
        <v>807.83333333333326</v>
      </c>
      <c r="M149" s="41"/>
    </row>
    <row r="150" spans="2:13" ht="30" customHeight="1" x14ac:dyDescent="0.25">
      <c r="B150" s="14">
        <v>1000</v>
      </c>
      <c r="C150" s="14">
        <v>1300</v>
      </c>
      <c r="D150" s="14">
        <v>132</v>
      </c>
      <c r="E150" s="162" t="s">
        <v>184</v>
      </c>
      <c r="F150" s="78" t="s">
        <v>180</v>
      </c>
      <c r="G150" s="165"/>
      <c r="H150" s="61"/>
      <c r="I150" s="14">
        <v>10</v>
      </c>
      <c r="J150" s="121">
        <v>4847</v>
      </c>
      <c r="K150" s="122">
        <f t="shared" si="30"/>
        <v>323.13333333333333</v>
      </c>
      <c r="L150" s="20">
        <f t="shared" si="31"/>
        <v>807.83333333333326</v>
      </c>
      <c r="M150" s="41"/>
    </row>
    <row r="151" spans="2:13" ht="30" customHeight="1" x14ac:dyDescent="0.25">
      <c r="B151" s="14">
        <v>1000</v>
      </c>
      <c r="C151" s="14">
        <v>1300</v>
      </c>
      <c r="D151" s="14">
        <v>132</v>
      </c>
      <c r="E151" s="162" t="s">
        <v>185</v>
      </c>
      <c r="F151" s="78" t="s">
        <v>180</v>
      </c>
      <c r="G151" s="98"/>
      <c r="H151" s="166"/>
      <c r="I151" s="14">
        <v>10</v>
      </c>
      <c r="J151" s="121">
        <v>4847</v>
      </c>
      <c r="K151" s="122">
        <f t="shared" si="30"/>
        <v>323.13333333333333</v>
      </c>
      <c r="L151" s="20">
        <f t="shared" si="31"/>
        <v>807.83333333333326</v>
      </c>
      <c r="M151" s="41"/>
    </row>
    <row r="152" spans="2:13" ht="30" customHeight="1" x14ac:dyDescent="0.25">
      <c r="B152" s="14">
        <v>1000</v>
      </c>
      <c r="C152" s="14">
        <v>1300</v>
      </c>
      <c r="D152" s="14">
        <v>132</v>
      </c>
      <c r="E152" s="78"/>
      <c r="F152" s="59" t="s">
        <v>251</v>
      </c>
      <c r="G152" s="60"/>
      <c r="H152" s="60"/>
      <c r="I152" s="14"/>
      <c r="J152" s="121"/>
      <c r="K152" s="122"/>
      <c r="L152" s="20">
        <f t="shared" si="31"/>
        <v>0</v>
      </c>
      <c r="M152" s="41"/>
    </row>
    <row r="153" spans="2:13" ht="30" customHeight="1" x14ac:dyDescent="0.25">
      <c r="B153" s="14">
        <v>1000</v>
      </c>
      <c r="C153" s="14">
        <v>1300</v>
      </c>
      <c r="D153" s="14">
        <v>132</v>
      </c>
      <c r="E153" s="60" t="s">
        <v>188</v>
      </c>
      <c r="F153" s="60" t="s">
        <v>189</v>
      </c>
      <c r="G153" s="161"/>
      <c r="H153" s="60"/>
      <c r="I153" s="117">
        <v>10</v>
      </c>
      <c r="J153" s="20">
        <v>4400</v>
      </c>
      <c r="K153" s="122">
        <f t="shared" si="30"/>
        <v>293.33333333333331</v>
      </c>
      <c r="L153" s="20">
        <f t="shared" si="31"/>
        <v>733.33333333333326</v>
      </c>
      <c r="M153" s="168"/>
    </row>
    <row r="154" spans="2:13" ht="30" customHeight="1" x14ac:dyDescent="0.25">
      <c r="B154" s="14">
        <v>1000</v>
      </c>
      <c r="C154" s="14">
        <v>1300</v>
      </c>
      <c r="D154" s="14">
        <v>132</v>
      </c>
      <c r="E154" s="60" t="s">
        <v>190</v>
      </c>
      <c r="F154" s="60" t="s">
        <v>191</v>
      </c>
      <c r="G154" s="98"/>
      <c r="H154" s="60"/>
      <c r="I154" s="117">
        <v>10</v>
      </c>
      <c r="J154" s="20">
        <v>3860</v>
      </c>
      <c r="K154" s="122">
        <f t="shared" si="30"/>
        <v>257.33333333333331</v>
      </c>
      <c r="L154" s="20">
        <f t="shared" si="31"/>
        <v>643.33333333333326</v>
      </c>
      <c r="M154" s="168"/>
    </row>
    <row r="155" spans="2:13" ht="30" customHeight="1" x14ac:dyDescent="0.25">
      <c r="B155" s="14">
        <v>1000</v>
      </c>
      <c r="C155" s="14">
        <v>1300</v>
      </c>
      <c r="D155" s="14">
        <v>132</v>
      </c>
      <c r="E155" s="60" t="s">
        <v>192</v>
      </c>
      <c r="F155" s="169" t="s">
        <v>193</v>
      </c>
      <c r="G155" s="170"/>
      <c r="H155" s="60"/>
      <c r="I155" s="117">
        <v>10</v>
      </c>
      <c r="J155" s="20">
        <v>6800</v>
      </c>
      <c r="K155" s="122">
        <f t="shared" si="30"/>
        <v>453.33333333333331</v>
      </c>
      <c r="L155" s="20">
        <f t="shared" si="31"/>
        <v>1133.3333333333333</v>
      </c>
      <c r="M155" s="168"/>
    </row>
    <row r="156" spans="2:13" ht="30" customHeight="1" x14ac:dyDescent="0.25">
      <c r="B156" s="14">
        <v>1000</v>
      </c>
      <c r="C156" s="14">
        <v>1300</v>
      </c>
      <c r="D156" s="14">
        <v>132</v>
      </c>
      <c r="E156" s="42" t="s">
        <v>194</v>
      </c>
      <c r="F156" s="59" t="s">
        <v>195</v>
      </c>
      <c r="G156" s="161"/>
      <c r="H156" s="171"/>
      <c r="I156" s="14">
        <v>10</v>
      </c>
      <c r="J156" s="20">
        <v>5867</v>
      </c>
      <c r="K156" s="122">
        <f t="shared" si="30"/>
        <v>391.13333333333333</v>
      </c>
      <c r="L156" s="20">
        <f t="shared" si="31"/>
        <v>977.83333333333326</v>
      </c>
      <c r="M156" s="41"/>
    </row>
    <row r="157" spans="2:13" ht="30" customHeight="1" x14ac:dyDescent="0.25">
      <c r="B157" s="70"/>
      <c r="C157" s="70"/>
      <c r="D157" s="70"/>
      <c r="E157" s="26" t="s">
        <v>196</v>
      </c>
      <c r="F157" s="27"/>
      <c r="G157" s="27"/>
      <c r="H157" s="88"/>
      <c r="I157" s="71"/>
      <c r="J157" s="30">
        <f t="shared" ref="J157:K157" si="32">SUM(J144:J156)</f>
        <v>59703</v>
      </c>
      <c r="K157" s="30">
        <f t="shared" si="32"/>
        <v>3980.2</v>
      </c>
      <c r="L157" s="30">
        <f>SUM(L144:L156)</f>
        <v>9950.4999999999982</v>
      </c>
      <c r="M157" s="30">
        <v>0</v>
      </c>
    </row>
    <row r="158" spans="2:13" ht="30" customHeight="1" x14ac:dyDescent="0.25">
      <c r="B158" s="14">
        <v>1000</v>
      </c>
      <c r="C158" s="14">
        <v>1300</v>
      </c>
      <c r="D158" s="14">
        <v>132</v>
      </c>
      <c r="E158" s="42" t="s">
        <v>197</v>
      </c>
      <c r="F158" s="59" t="s">
        <v>198</v>
      </c>
      <c r="G158" s="165"/>
      <c r="H158" s="172"/>
      <c r="I158" s="117">
        <v>10</v>
      </c>
      <c r="J158" s="20">
        <v>5625</v>
      </c>
      <c r="K158" s="33">
        <f>J158/15</f>
        <v>375</v>
      </c>
      <c r="L158" s="20">
        <f>K158*I158*0.25</f>
        <v>937.5</v>
      </c>
      <c r="M158" s="154"/>
    </row>
    <row r="159" spans="2:13" ht="30" customHeight="1" x14ac:dyDescent="0.25">
      <c r="B159" s="14">
        <v>1000</v>
      </c>
      <c r="C159" s="14">
        <v>1300</v>
      </c>
      <c r="D159" s="14">
        <v>132</v>
      </c>
      <c r="E159" s="42" t="s">
        <v>199</v>
      </c>
      <c r="F159" s="59" t="s">
        <v>200</v>
      </c>
      <c r="G159" s="165"/>
      <c r="H159" s="172"/>
      <c r="I159" s="14">
        <v>10</v>
      </c>
      <c r="J159" s="20">
        <v>2300</v>
      </c>
      <c r="K159" s="33">
        <f>J159/15</f>
        <v>153.33333333333334</v>
      </c>
      <c r="L159" s="20">
        <f>K159*I159*0.25</f>
        <v>383.33333333333337</v>
      </c>
      <c r="M159" s="154"/>
    </row>
    <row r="160" spans="2:13" ht="30" customHeight="1" x14ac:dyDescent="0.25">
      <c r="B160" s="70"/>
      <c r="C160" s="70"/>
      <c r="D160" s="70"/>
      <c r="E160" s="26" t="s">
        <v>201</v>
      </c>
      <c r="F160" s="27"/>
      <c r="G160" s="27"/>
      <c r="H160" s="88"/>
      <c r="I160" s="155"/>
      <c r="J160" s="95">
        <f t="shared" ref="J160:K160" si="33">SUM(J158:J159)</f>
        <v>7925</v>
      </c>
      <c r="K160" s="95">
        <f t="shared" si="33"/>
        <v>528.33333333333337</v>
      </c>
      <c r="L160" s="95">
        <f>SUM(L158:L159)</f>
        <v>1320.8333333333335</v>
      </c>
      <c r="M160" s="143"/>
    </row>
    <row r="161" spans="2:13" ht="30" customHeight="1" x14ac:dyDescent="0.25">
      <c r="B161" s="14">
        <v>1000</v>
      </c>
      <c r="C161" s="14">
        <v>1300</v>
      </c>
      <c r="D161" s="14">
        <v>132</v>
      </c>
      <c r="E161" s="78" t="s">
        <v>202</v>
      </c>
      <c r="F161" s="59" t="s">
        <v>203</v>
      </c>
      <c r="G161" s="173"/>
      <c r="H161" s="60"/>
      <c r="I161" s="14">
        <v>10</v>
      </c>
      <c r="J161" s="20">
        <v>5867</v>
      </c>
      <c r="K161" s="33">
        <f>J161/15</f>
        <v>391.13333333333333</v>
      </c>
      <c r="L161" s="20">
        <f>K161*I161*0.25</f>
        <v>977.83333333333326</v>
      </c>
      <c r="M161" s="157"/>
    </row>
    <row r="162" spans="2:13" ht="30" customHeight="1" x14ac:dyDescent="0.25">
      <c r="B162" s="25"/>
      <c r="C162" s="25"/>
      <c r="D162" s="25"/>
      <c r="E162" s="28" t="s">
        <v>204</v>
      </c>
      <c r="F162" s="37"/>
      <c r="G162" s="37"/>
      <c r="H162" s="37"/>
      <c r="I162" s="28"/>
      <c r="J162" s="158">
        <f t="shared" ref="J162:K162" si="34">SUM(J161)</f>
        <v>5867</v>
      </c>
      <c r="K162" s="158">
        <f t="shared" si="34"/>
        <v>391.13333333333333</v>
      </c>
      <c r="L162" s="158">
        <f>SUM(L161)</f>
        <v>977.83333333333326</v>
      </c>
      <c r="M162" s="159"/>
    </row>
    <row r="163" spans="2:13" x14ac:dyDescent="0.25">
      <c r="B163" s="174"/>
      <c r="C163" s="46"/>
      <c r="D163" s="46"/>
      <c r="E163" s="47"/>
      <c r="F163" s="48"/>
      <c r="G163" s="48"/>
      <c r="H163" s="49"/>
      <c r="I163" s="175"/>
      <c r="J163" s="106"/>
      <c r="K163" s="106"/>
      <c r="L163" s="106"/>
    </row>
    <row r="164" spans="2:13" ht="15" customHeight="1" x14ac:dyDescent="0.25">
      <c r="B164" s="144"/>
      <c r="C164" s="144"/>
      <c r="D164" s="144"/>
      <c r="E164" s="145"/>
      <c r="F164" s="2"/>
      <c r="G164" s="2"/>
      <c r="H164" s="1"/>
      <c r="I164" s="310" t="s">
        <v>271</v>
      </c>
      <c r="J164" s="310"/>
      <c r="K164" s="310"/>
      <c r="L164" s="310"/>
      <c r="M164" s="310"/>
    </row>
    <row r="165" spans="2:13" ht="18" customHeight="1" x14ac:dyDescent="0.25">
      <c r="B165" s="46"/>
      <c r="C165" s="46"/>
      <c r="D165" s="46"/>
      <c r="E165" s="285" t="s">
        <v>0</v>
      </c>
      <c r="F165" s="285"/>
      <c r="G165" s="285"/>
      <c r="H165" s="285"/>
      <c r="I165" s="310"/>
      <c r="J165" s="310"/>
      <c r="K165" s="310"/>
      <c r="L165" s="310"/>
      <c r="M165" s="310"/>
    </row>
    <row r="166" spans="2:13" ht="18" x14ac:dyDescent="0.25">
      <c r="B166" s="4"/>
      <c r="C166" s="2"/>
      <c r="D166" s="2"/>
      <c r="E166" s="285" t="s">
        <v>2</v>
      </c>
      <c r="F166" s="285"/>
      <c r="G166" s="285"/>
      <c r="H166" s="285"/>
      <c r="I166" s="285"/>
      <c r="J166" s="285"/>
      <c r="K166" s="285"/>
      <c r="L166" s="285"/>
      <c r="M166" s="150"/>
    </row>
    <row r="167" spans="2:13" x14ac:dyDescent="0.25">
      <c r="B167" s="151"/>
      <c r="C167" s="151"/>
      <c r="D167" s="151"/>
      <c r="E167" s="286" t="s">
        <v>3</v>
      </c>
      <c r="F167" s="286" t="s">
        <v>47</v>
      </c>
      <c r="G167" s="257"/>
      <c r="H167" s="286" t="s">
        <v>5</v>
      </c>
      <c r="I167" s="279" t="s">
        <v>272</v>
      </c>
      <c r="J167" s="152" t="s">
        <v>109</v>
      </c>
      <c r="K167" s="109"/>
      <c r="L167" s="286" t="s">
        <v>7</v>
      </c>
      <c r="M167" s="274" t="s">
        <v>8</v>
      </c>
    </row>
    <row r="168" spans="2:13" ht="15" customHeight="1" x14ac:dyDescent="0.25">
      <c r="B168" s="277" t="s">
        <v>9</v>
      </c>
      <c r="C168" s="277" t="s">
        <v>10</v>
      </c>
      <c r="D168" s="277" t="s">
        <v>11</v>
      </c>
      <c r="E168" s="287"/>
      <c r="F168" s="287"/>
      <c r="G168" s="258" t="s">
        <v>12</v>
      </c>
      <c r="H168" s="287"/>
      <c r="I168" s="289"/>
      <c r="J168" s="279" t="s">
        <v>14</v>
      </c>
      <c r="K168" s="303" t="s">
        <v>273</v>
      </c>
      <c r="L168" s="287"/>
      <c r="M168" s="275"/>
    </row>
    <row r="169" spans="2:13" x14ac:dyDescent="0.25">
      <c r="B169" s="278"/>
      <c r="C169" s="278"/>
      <c r="D169" s="278"/>
      <c r="E169" s="288"/>
      <c r="F169" s="288"/>
      <c r="G169" s="259"/>
      <c r="H169" s="288"/>
      <c r="I169" s="280"/>
      <c r="J169" s="280"/>
      <c r="K169" s="304"/>
      <c r="L169" s="288"/>
      <c r="M169" s="276"/>
    </row>
    <row r="170" spans="2:13" ht="30" customHeight="1" x14ac:dyDescent="0.25">
      <c r="B170" s="176">
        <v>1000</v>
      </c>
      <c r="C170" s="177">
        <v>1300</v>
      </c>
      <c r="D170" s="177">
        <v>132</v>
      </c>
      <c r="E170" s="17" t="s">
        <v>205</v>
      </c>
      <c r="F170" s="178" t="s">
        <v>206</v>
      </c>
      <c r="G170" s="17"/>
      <c r="H170" s="17"/>
      <c r="I170" s="179">
        <v>10</v>
      </c>
      <c r="J170" s="180">
        <v>4510</v>
      </c>
      <c r="K170" s="181">
        <f>J170/15</f>
        <v>300.66666666666669</v>
      </c>
      <c r="L170" s="184">
        <f>K170*I170*0.25</f>
        <v>751.66666666666674</v>
      </c>
      <c r="M170" s="262"/>
    </row>
    <row r="171" spans="2:13" ht="30" customHeight="1" x14ac:dyDescent="0.25">
      <c r="B171" s="70"/>
      <c r="C171" s="70"/>
      <c r="D171" s="70"/>
      <c r="E171" s="26" t="s">
        <v>207</v>
      </c>
      <c r="F171" s="27"/>
      <c r="G171" s="27"/>
      <c r="H171" s="88"/>
      <c r="I171" s="71"/>
      <c r="J171" s="30">
        <f>SUM(J170)</f>
        <v>4510</v>
      </c>
      <c r="K171" s="30">
        <f>SUM(K170)</f>
        <v>300.66666666666669</v>
      </c>
      <c r="L171" s="30">
        <f>SUM(L170)</f>
        <v>751.66666666666674</v>
      </c>
      <c r="M171" s="159"/>
    </row>
    <row r="172" spans="2:13" ht="30" customHeight="1" x14ac:dyDescent="0.25">
      <c r="B172" s="14">
        <v>1000</v>
      </c>
      <c r="C172" s="14">
        <v>1300</v>
      </c>
      <c r="D172" s="14">
        <v>132</v>
      </c>
      <c r="E172" s="17" t="s">
        <v>208</v>
      </c>
      <c r="F172" s="59" t="s">
        <v>209</v>
      </c>
      <c r="G172" s="17"/>
      <c r="H172" s="17"/>
      <c r="I172" s="14">
        <v>10</v>
      </c>
      <c r="J172" s="20">
        <v>5867</v>
      </c>
      <c r="K172" s="33">
        <f>J172/15</f>
        <v>391.13333333333333</v>
      </c>
      <c r="L172" s="20">
        <f>K172*I172*0.25</f>
        <v>977.83333333333326</v>
      </c>
      <c r="M172" s="154"/>
    </row>
    <row r="173" spans="2:13" ht="30" customHeight="1" x14ac:dyDescent="0.25">
      <c r="B173" s="14">
        <v>1000</v>
      </c>
      <c r="C173" s="14">
        <v>1300</v>
      </c>
      <c r="D173" s="14">
        <v>132</v>
      </c>
      <c r="E173" s="17" t="s">
        <v>210</v>
      </c>
      <c r="F173" s="59" t="s">
        <v>211</v>
      </c>
      <c r="G173" s="17"/>
      <c r="H173" s="17"/>
      <c r="I173" s="14">
        <v>10</v>
      </c>
      <c r="J173" s="18">
        <v>2600</v>
      </c>
      <c r="K173" s="33">
        <f>J173/15</f>
        <v>173.33333333333334</v>
      </c>
      <c r="L173" s="20">
        <f>K173*I173*0.25</f>
        <v>433.33333333333337</v>
      </c>
      <c r="M173" s="262"/>
    </row>
    <row r="174" spans="2:13" ht="30" customHeight="1" x14ac:dyDescent="0.25">
      <c r="B174" s="70"/>
      <c r="C174" s="70"/>
      <c r="D174" s="70"/>
      <c r="E174" s="26" t="s">
        <v>212</v>
      </c>
      <c r="F174" s="27"/>
      <c r="G174" s="27"/>
      <c r="H174" s="88"/>
      <c r="I174" s="71"/>
      <c r="J174" s="30">
        <f t="shared" ref="J174:K174" si="35">SUM(J172:J173)</f>
        <v>8467</v>
      </c>
      <c r="K174" s="30">
        <f t="shared" si="35"/>
        <v>564.4666666666667</v>
      </c>
      <c r="L174" s="30">
        <f>SUM(L172:L173)</f>
        <v>1411.1666666666665</v>
      </c>
      <c r="M174" s="159"/>
    </row>
    <row r="175" spans="2:13" ht="30" customHeight="1" x14ac:dyDescent="0.25">
      <c r="B175" s="14">
        <v>1000</v>
      </c>
      <c r="C175" s="14">
        <v>1300</v>
      </c>
      <c r="D175" s="72">
        <v>132</v>
      </c>
      <c r="E175" s="17" t="s">
        <v>213</v>
      </c>
      <c r="F175" s="59" t="s">
        <v>214</v>
      </c>
      <c r="G175" s="17"/>
      <c r="H175" s="17"/>
      <c r="I175" s="14">
        <v>10</v>
      </c>
      <c r="J175" s="20">
        <v>5224</v>
      </c>
      <c r="K175" s="33">
        <f>J175/15</f>
        <v>348.26666666666665</v>
      </c>
      <c r="L175" s="20">
        <f>K175*I175*0.25</f>
        <v>870.66666666666663</v>
      </c>
      <c r="M175" s="185"/>
    </row>
    <row r="176" spans="2:13" ht="30" customHeight="1" x14ac:dyDescent="0.25">
      <c r="B176" s="14">
        <v>1000</v>
      </c>
      <c r="C176" s="14">
        <v>1300</v>
      </c>
      <c r="D176" s="72">
        <v>132</v>
      </c>
      <c r="E176" s="186"/>
      <c r="F176" s="59" t="s">
        <v>215</v>
      </c>
      <c r="G176" s="44"/>
      <c r="H176" s="44"/>
      <c r="I176" s="14"/>
      <c r="J176" s="121"/>
      <c r="K176" s="33"/>
      <c r="L176" s="20">
        <f t="shared" ref="L176:L180" si="36">K176*I176*0.25</f>
        <v>0</v>
      </c>
      <c r="M176" s="262"/>
    </row>
    <row r="177" spans="1:13" ht="30" customHeight="1" x14ac:dyDescent="0.25">
      <c r="B177" s="14">
        <v>1000</v>
      </c>
      <c r="C177" s="14">
        <v>1300</v>
      </c>
      <c r="D177" s="72">
        <v>132</v>
      </c>
      <c r="E177" s="78" t="s">
        <v>216</v>
      </c>
      <c r="F177" s="64" t="s">
        <v>217</v>
      </c>
      <c r="G177" s="87"/>
      <c r="H177" s="78"/>
      <c r="I177" s="14">
        <v>10</v>
      </c>
      <c r="J177" s="121">
        <v>4972</v>
      </c>
      <c r="K177" s="33">
        <f t="shared" ref="K177:K181" si="37">J177/15</f>
        <v>331.46666666666664</v>
      </c>
      <c r="L177" s="20">
        <f t="shared" si="36"/>
        <v>828.66666666666663</v>
      </c>
      <c r="M177" s="262"/>
    </row>
    <row r="178" spans="1:13" ht="30" customHeight="1" x14ac:dyDescent="0.25">
      <c r="B178" s="72">
        <v>1000</v>
      </c>
      <c r="C178" s="14">
        <v>1300</v>
      </c>
      <c r="D178" s="72">
        <v>132</v>
      </c>
      <c r="E178" s="17" t="s">
        <v>218</v>
      </c>
      <c r="F178" s="59" t="s">
        <v>219</v>
      </c>
      <c r="G178" s="17"/>
      <c r="H178" s="17"/>
      <c r="I178" s="14">
        <v>10</v>
      </c>
      <c r="J178" s="121">
        <v>4972</v>
      </c>
      <c r="K178" s="33">
        <f t="shared" si="37"/>
        <v>331.46666666666664</v>
      </c>
      <c r="L178" s="20">
        <f t="shared" si="36"/>
        <v>828.66666666666663</v>
      </c>
      <c r="M178" s="262"/>
    </row>
    <row r="179" spans="1:13" ht="30" customHeight="1" x14ac:dyDescent="0.25">
      <c r="B179" s="14">
        <v>1000</v>
      </c>
      <c r="C179" s="14">
        <v>1300</v>
      </c>
      <c r="D179" s="72">
        <v>132</v>
      </c>
      <c r="E179" s="60" t="s">
        <v>220</v>
      </c>
      <c r="F179" s="169" t="s">
        <v>221</v>
      </c>
      <c r="G179" s="98"/>
      <c r="H179" s="60"/>
      <c r="I179" s="117">
        <v>10</v>
      </c>
      <c r="J179" s="20">
        <v>4856</v>
      </c>
      <c r="K179" s="33">
        <f t="shared" si="37"/>
        <v>323.73333333333335</v>
      </c>
      <c r="L179" s="20">
        <f t="shared" si="36"/>
        <v>809.33333333333337</v>
      </c>
      <c r="M179" s="262"/>
    </row>
    <row r="180" spans="1:13" ht="30" customHeight="1" x14ac:dyDescent="0.25">
      <c r="B180" s="14">
        <v>1000</v>
      </c>
      <c r="C180" s="14">
        <v>1300</v>
      </c>
      <c r="D180" s="72">
        <v>132</v>
      </c>
      <c r="E180" s="78" t="s">
        <v>222</v>
      </c>
      <c r="F180" s="59" t="s">
        <v>223</v>
      </c>
      <c r="G180" s="86"/>
      <c r="H180" s="78"/>
      <c r="I180" s="14">
        <v>10</v>
      </c>
      <c r="J180" s="20">
        <v>4856</v>
      </c>
      <c r="K180" s="33">
        <f t="shared" si="37"/>
        <v>323.73333333333335</v>
      </c>
      <c r="L180" s="20">
        <f t="shared" si="36"/>
        <v>809.33333333333337</v>
      </c>
      <c r="M180" s="187"/>
    </row>
    <row r="181" spans="1:13" ht="30" customHeight="1" x14ac:dyDescent="0.25">
      <c r="B181" s="14">
        <v>1000</v>
      </c>
      <c r="C181" s="14">
        <v>1300</v>
      </c>
      <c r="D181" s="72">
        <v>132</v>
      </c>
      <c r="E181" s="17" t="s">
        <v>224</v>
      </c>
      <c r="F181" s="64" t="s">
        <v>225</v>
      </c>
      <c r="G181" s="17"/>
      <c r="H181" s="17"/>
      <c r="I181" s="14">
        <v>10</v>
      </c>
      <c r="J181" s="20">
        <v>4856</v>
      </c>
      <c r="K181" s="33">
        <f t="shared" si="37"/>
        <v>323.73333333333335</v>
      </c>
      <c r="L181" s="20">
        <f>K181*I181*0.25</f>
        <v>809.33333333333337</v>
      </c>
      <c r="M181" s="188"/>
    </row>
    <row r="182" spans="1:13" ht="30" customHeight="1" x14ac:dyDescent="0.25">
      <c r="B182" s="189"/>
      <c r="C182" s="26"/>
      <c r="D182" s="81"/>
      <c r="E182" s="26" t="s">
        <v>226</v>
      </c>
      <c r="F182" s="190"/>
      <c r="G182" s="190"/>
      <c r="H182" s="29"/>
      <c r="I182" s="30"/>
      <c r="J182" s="30">
        <f>SUM(J175:J181)</f>
        <v>29736</v>
      </c>
      <c r="K182" s="30">
        <f>SUM(K175:K181)</f>
        <v>1982.4</v>
      </c>
      <c r="L182" s="30">
        <f>SUM(L175:L181)</f>
        <v>4956</v>
      </c>
      <c r="M182" s="29">
        <v>0</v>
      </c>
    </row>
    <row r="183" spans="1:13" ht="30" customHeight="1" x14ac:dyDescent="0.25">
      <c r="B183" s="37"/>
      <c r="C183" s="37"/>
      <c r="D183" s="37"/>
      <c r="E183" s="191" t="s">
        <v>227</v>
      </c>
      <c r="F183" s="37"/>
      <c r="G183" s="37"/>
      <c r="H183" s="192"/>
      <c r="I183" s="37"/>
      <c r="J183" s="193">
        <f>SUM(J13+J15+J17+J20+J22+J25+J34+J37+J41+J45+J63+J66+J72+J86+J88+J94+J100+J122+J131+J141+J143+J157+J160+J162+J171+J174+J182)</f>
        <v>431808.2</v>
      </c>
      <c r="K183" s="193">
        <f>SUM(K13+K15+K17+K20+K22+K25+K34+K37+K41+K45+K63+K66+K72+K86+K88+K94+K100+K122+K131+K141+K143+K157+K160+K162+K171+K174+K182)</f>
        <v>28787.213333333333</v>
      </c>
      <c r="L183" s="193">
        <f>SUM(L13+L15+L17+L20+L22+L25+L34+L37+L41+L45+L63+L66+L72+L86+L88+L94+L100+L122+L131+L141+L143+L157+L160+L162+L171+L174+L182)</f>
        <v>71519.798666666669</v>
      </c>
      <c r="M183" s="37"/>
    </row>
    <row r="184" spans="1:13" x14ac:dyDescent="0.25">
      <c r="B184" s="194"/>
      <c r="C184" s="194"/>
      <c r="D184" s="194"/>
      <c r="E184" s="195"/>
      <c r="F184" s="194"/>
      <c r="G184" s="194"/>
      <c r="H184" s="196"/>
      <c r="I184" s="194"/>
      <c r="J184" s="197"/>
      <c r="K184" s="197"/>
      <c r="L184" s="197"/>
      <c r="M184" s="194"/>
    </row>
    <row r="185" spans="1:13" x14ac:dyDescent="0.25">
      <c r="B185" s="1"/>
      <c r="C185" s="272" t="s">
        <v>228</v>
      </c>
      <c r="D185" s="272"/>
      <c r="E185" s="272"/>
      <c r="F185" s="198"/>
      <c r="G185" s="198"/>
      <c r="H185" s="198"/>
      <c r="I185" s="50"/>
      <c r="J185" s="50"/>
      <c r="K185" s="268" t="s">
        <v>229</v>
      </c>
      <c r="L185" s="1"/>
      <c r="M185" s="194"/>
    </row>
    <row r="186" spans="1:13" x14ac:dyDescent="0.25">
      <c r="B186" s="1"/>
      <c r="C186" s="1"/>
      <c r="D186" s="1"/>
      <c r="E186" s="198"/>
      <c r="F186" s="198"/>
      <c r="G186" s="198"/>
      <c r="H186" s="49"/>
      <c r="I186" s="50"/>
      <c r="J186" s="50"/>
      <c r="K186" s="51"/>
      <c r="L186" s="1"/>
      <c r="M186" s="1"/>
    </row>
    <row r="187" spans="1:13" x14ac:dyDescent="0.25">
      <c r="B187" s="1"/>
      <c r="C187" s="1"/>
      <c r="D187" s="1"/>
      <c r="E187" s="198"/>
      <c r="F187" s="198"/>
      <c r="G187" s="198"/>
      <c r="H187" s="49"/>
      <c r="I187" s="50"/>
      <c r="J187" s="50"/>
      <c r="K187" s="51"/>
      <c r="L187" s="1"/>
      <c r="M187" s="1"/>
    </row>
    <row r="188" spans="1:13" x14ac:dyDescent="0.25">
      <c r="A188" s="1"/>
      <c r="B188" s="1"/>
      <c r="C188" s="200"/>
      <c r="D188" s="200"/>
      <c r="E188" s="198"/>
      <c r="F188" s="200"/>
      <c r="G188" s="50" t="s">
        <v>230</v>
      </c>
      <c r="H188" s="201"/>
    </row>
    <row r="189" spans="1:13" ht="15.75" x14ac:dyDescent="0.25">
      <c r="A189" s="1"/>
      <c r="B189" s="1"/>
      <c r="C189" s="271" t="s">
        <v>231</v>
      </c>
      <c r="D189" s="271"/>
      <c r="E189" s="271"/>
      <c r="F189" s="202"/>
      <c r="G189" s="202"/>
      <c r="H189" s="203"/>
      <c r="K189" s="269" t="s">
        <v>232</v>
      </c>
    </row>
    <row r="190" spans="1:13" x14ac:dyDescent="0.25">
      <c r="A190" s="1"/>
      <c r="B190" s="1"/>
      <c r="C190" s="272" t="s">
        <v>233</v>
      </c>
      <c r="D190" s="272"/>
      <c r="E190" s="272"/>
      <c r="F190" s="204"/>
      <c r="G190" s="204"/>
      <c r="H190" s="204"/>
      <c r="J190" s="204"/>
      <c r="K190" s="270" t="s">
        <v>234</v>
      </c>
    </row>
    <row r="191" spans="1:13" x14ac:dyDescent="0.25">
      <c r="A191" s="1"/>
      <c r="B191" s="1"/>
      <c r="C191" s="256"/>
      <c r="D191" s="256"/>
      <c r="E191" s="256"/>
      <c r="F191" s="204"/>
      <c r="G191" s="204"/>
      <c r="H191" s="204"/>
      <c r="J191" s="204"/>
      <c r="K191" s="270"/>
    </row>
    <row r="192" spans="1:13" x14ac:dyDescent="0.25">
      <c r="A192" s="1"/>
      <c r="B192" s="1"/>
      <c r="C192" s="256"/>
      <c r="D192" s="256"/>
      <c r="E192" s="256"/>
      <c r="F192" s="204"/>
      <c r="G192" s="204"/>
      <c r="H192" s="204"/>
      <c r="J192" s="204"/>
      <c r="K192" s="270"/>
    </row>
    <row r="193" spans="1:13" x14ac:dyDescent="0.25">
      <c r="A193" s="1"/>
      <c r="B193" s="1"/>
      <c r="C193" s="256"/>
      <c r="D193" s="256"/>
      <c r="E193" s="256"/>
      <c r="F193" s="204"/>
      <c r="G193" s="204"/>
      <c r="H193" s="204"/>
      <c r="J193" s="204"/>
      <c r="K193" s="270"/>
    </row>
    <row r="194" spans="1:13" x14ac:dyDescent="0.25">
      <c r="B194" s="1"/>
      <c r="C194" s="1"/>
      <c r="D194" s="1"/>
      <c r="E194" s="1" t="s">
        <v>255</v>
      </c>
      <c r="F194" s="2"/>
      <c r="G194" s="311"/>
      <c r="H194" s="311"/>
      <c r="I194" s="1"/>
      <c r="J194" s="1"/>
      <c r="K194" s="1"/>
      <c r="L194" s="1"/>
      <c r="M194" s="1"/>
    </row>
    <row r="195" spans="1:13" x14ac:dyDescent="0.25">
      <c r="B195" s="1"/>
      <c r="C195" s="1"/>
      <c r="D195" s="1"/>
      <c r="E195" s="1"/>
      <c r="F195" s="2"/>
      <c r="G195" s="311"/>
      <c r="H195" s="311"/>
      <c r="I195" s="310" t="s">
        <v>271</v>
      </c>
      <c r="J195" s="310"/>
      <c r="K195" s="310"/>
      <c r="L195" s="310"/>
      <c r="M195" s="310"/>
    </row>
    <row r="196" spans="1:13" ht="18" x14ac:dyDescent="0.25">
      <c r="B196" s="4"/>
      <c r="C196" s="4"/>
      <c r="D196" s="4"/>
      <c r="E196" s="285" t="s">
        <v>0</v>
      </c>
      <c r="F196" s="285"/>
      <c r="G196" s="285"/>
      <c r="H196" s="285"/>
      <c r="I196" s="310"/>
      <c r="J196" s="310"/>
      <c r="K196" s="310"/>
      <c r="L196" s="310"/>
      <c r="M196" s="310"/>
    </row>
    <row r="197" spans="1:13" ht="18" x14ac:dyDescent="0.25">
      <c r="B197" s="5"/>
      <c r="C197" s="6"/>
      <c r="D197" s="312"/>
      <c r="E197" s="285" t="s">
        <v>2</v>
      </c>
      <c r="F197" s="285"/>
      <c r="G197" s="285"/>
      <c r="H197" s="285"/>
      <c r="I197" s="272"/>
      <c r="J197" s="272"/>
      <c r="K197" s="272"/>
      <c r="L197" s="272"/>
      <c r="M197" s="272"/>
    </row>
    <row r="198" spans="1:13" x14ac:dyDescent="0.25">
      <c r="B198" s="300" t="s">
        <v>9</v>
      </c>
      <c r="C198" s="313" t="s">
        <v>10</v>
      </c>
      <c r="D198" s="300" t="s">
        <v>11</v>
      </c>
      <c r="E198" s="314" t="s">
        <v>3</v>
      </c>
      <c r="F198" s="277" t="s">
        <v>4</v>
      </c>
      <c r="G198" s="257"/>
      <c r="H198" s="286" t="s">
        <v>5</v>
      </c>
      <c r="I198" s="9"/>
      <c r="J198" s="10" t="s">
        <v>6</v>
      </c>
      <c r="K198" s="10"/>
      <c r="L198" s="10"/>
      <c r="M198" s="315"/>
    </row>
    <row r="199" spans="1:13" x14ac:dyDescent="0.25">
      <c r="B199" s="300"/>
      <c r="C199" s="313"/>
      <c r="D199" s="300"/>
      <c r="E199" s="316"/>
      <c r="F199" s="293"/>
      <c r="G199" s="258" t="s">
        <v>12</v>
      </c>
      <c r="H199" s="287"/>
      <c r="I199" s="279" t="s">
        <v>272</v>
      </c>
      <c r="J199" s="277" t="s">
        <v>14</v>
      </c>
      <c r="K199" s="277" t="s">
        <v>273</v>
      </c>
      <c r="L199" s="274" t="s">
        <v>7</v>
      </c>
      <c r="M199" s="277"/>
    </row>
    <row r="200" spans="1:13" x14ac:dyDescent="0.25">
      <c r="B200" s="300"/>
      <c r="C200" s="313"/>
      <c r="D200" s="300"/>
      <c r="E200" s="317"/>
      <c r="F200" s="278"/>
      <c r="G200" s="259"/>
      <c r="H200" s="288"/>
      <c r="I200" s="280"/>
      <c r="J200" s="278"/>
      <c r="K200" s="278"/>
      <c r="L200" s="276"/>
      <c r="M200" s="278"/>
    </row>
    <row r="201" spans="1:13" ht="39.950000000000003" customHeight="1" x14ac:dyDescent="0.25">
      <c r="B201" s="14">
        <v>1000</v>
      </c>
      <c r="C201" s="14">
        <v>1300</v>
      </c>
      <c r="D201" s="14">
        <v>132</v>
      </c>
      <c r="E201" s="318" t="s">
        <v>274</v>
      </c>
      <c r="F201" s="319" t="s">
        <v>275</v>
      </c>
      <c r="G201" s="320"/>
      <c r="H201" s="320"/>
      <c r="I201" s="14">
        <v>10</v>
      </c>
      <c r="J201" s="18">
        <v>10925</v>
      </c>
      <c r="K201" s="321">
        <f>J201/15</f>
        <v>728.33333333333337</v>
      </c>
      <c r="L201" s="18">
        <f>K201*I201*0.25</f>
        <v>1820.8333333333335</v>
      </c>
      <c r="M201" s="266"/>
    </row>
    <row r="202" spans="1:13" ht="30" customHeight="1" x14ac:dyDescent="0.25">
      <c r="B202" s="189"/>
      <c r="C202" s="26"/>
      <c r="D202" s="81"/>
      <c r="E202" s="26" t="s">
        <v>276</v>
      </c>
      <c r="F202" s="190"/>
      <c r="G202" s="190"/>
      <c r="H202" s="29"/>
      <c r="I202" s="30"/>
      <c r="J202" s="30">
        <f>SUM(J195:J201)</f>
        <v>10925</v>
      </c>
      <c r="K202" s="30">
        <f>SUM(K195:K201)</f>
        <v>728.33333333333337</v>
      </c>
      <c r="L202" s="30">
        <f>SUM(L195:L201)</f>
        <v>1820.8333333333335</v>
      </c>
      <c r="M202" s="29">
        <v>0</v>
      </c>
    </row>
    <row r="203" spans="1:13" ht="72" customHeight="1" x14ac:dyDescent="0.25"/>
    <row r="204" spans="1:13" x14ac:dyDescent="0.25">
      <c r="B204" s="1"/>
      <c r="C204" s="272" t="s">
        <v>228</v>
      </c>
      <c r="D204" s="272"/>
      <c r="E204" s="272"/>
      <c r="F204" s="198"/>
      <c r="G204" s="198"/>
      <c r="H204" s="198"/>
      <c r="I204" s="50"/>
      <c r="J204" s="50"/>
      <c r="K204" s="268" t="s">
        <v>229</v>
      </c>
      <c r="L204" s="1"/>
      <c r="M204" s="194"/>
    </row>
    <row r="205" spans="1:13" x14ac:dyDescent="0.25">
      <c r="B205" s="1"/>
      <c r="C205" s="1"/>
      <c r="D205" s="1"/>
      <c r="E205" s="198"/>
      <c r="F205" s="198"/>
      <c r="G205" s="198"/>
      <c r="H205" s="49"/>
      <c r="I205" s="50"/>
      <c r="J205" s="50"/>
      <c r="K205" s="51"/>
      <c r="L205" s="1"/>
      <c r="M205" s="1"/>
    </row>
    <row r="206" spans="1:13" x14ac:dyDescent="0.25">
      <c r="B206" s="1"/>
      <c r="C206" s="1"/>
      <c r="D206" s="1"/>
      <c r="E206" s="198"/>
      <c r="F206" s="198"/>
      <c r="G206" s="198"/>
      <c r="H206" s="49"/>
      <c r="I206" s="50"/>
      <c r="J206" s="50"/>
      <c r="K206" s="51"/>
      <c r="L206" s="1"/>
      <c r="M206" s="1"/>
    </row>
    <row r="207" spans="1:13" x14ac:dyDescent="0.25">
      <c r="A207" s="1"/>
      <c r="B207" s="1"/>
      <c r="C207" s="200"/>
      <c r="D207" s="200"/>
      <c r="E207" s="198"/>
      <c r="F207" s="200"/>
      <c r="G207" s="50" t="s">
        <v>230</v>
      </c>
      <c r="H207" s="201"/>
    </row>
    <row r="208" spans="1:13" ht="15.75" x14ac:dyDescent="0.25">
      <c r="A208" s="1"/>
      <c r="B208" s="1"/>
      <c r="C208" s="271" t="s">
        <v>231</v>
      </c>
      <c r="D208" s="271"/>
      <c r="E208" s="271"/>
      <c r="F208" s="202"/>
      <c r="G208" s="202"/>
      <c r="H208" s="203"/>
      <c r="K208" s="269" t="s">
        <v>232</v>
      </c>
    </row>
    <row r="209" spans="1:11" x14ac:dyDescent="0.25">
      <c r="A209" s="1"/>
      <c r="B209" s="1"/>
      <c r="C209" s="272" t="s">
        <v>233</v>
      </c>
      <c r="D209" s="272"/>
      <c r="E209" s="272"/>
      <c r="F209" s="204"/>
      <c r="G209" s="204"/>
      <c r="H209" s="204"/>
      <c r="J209" s="204"/>
      <c r="K209" s="270" t="s">
        <v>234</v>
      </c>
    </row>
    <row r="210" spans="1:11" x14ac:dyDescent="0.25">
      <c r="E210" s="1"/>
      <c r="F210" s="1"/>
      <c r="G210" s="1"/>
      <c r="H210" s="1"/>
    </row>
    <row r="220" spans="1:11" x14ac:dyDescent="0.25">
      <c r="E220" s="1"/>
      <c r="F220" s="1"/>
      <c r="G220" s="1"/>
      <c r="H220" s="212"/>
    </row>
    <row r="221" spans="1:11" x14ac:dyDescent="0.25">
      <c r="E221" s="1"/>
      <c r="F221" s="1"/>
      <c r="G221" s="1"/>
      <c r="H221" s="212"/>
    </row>
    <row r="222" spans="1:11" x14ac:dyDescent="0.25">
      <c r="E222" s="1"/>
      <c r="F222" s="1"/>
      <c r="G222" s="1"/>
      <c r="H222" s="212"/>
    </row>
    <row r="223" spans="1:11" x14ac:dyDescent="0.25">
      <c r="E223" s="1"/>
      <c r="F223" s="1"/>
      <c r="G223" s="1"/>
      <c r="H223" s="212"/>
    </row>
    <row r="224" spans="1:11" x14ac:dyDescent="0.25">
      <c r="E224" s="145"/>
      <c r="F224" s="1"/>
      <c r="G224" s="1"/>
      <c r="H224" s="212"/>
    </row>
    <row r="225" spans="5:8" x14ac:dyDescent="0.25">
      <c r="E225" s="1"/>
      <c r="F225" s="1"/>
      <c r="G225" s="1"/>
      <c r="H225" s="212"/>
    </row>
    <row r="226" spans="5:8" x14ac:dyDescent="0.25">
      <c r="E226" s="1"/>
      <c r="F226" s="1"/>
      <c r="G226" s="1"/>
      <c r="H226" s="212"/>
    </row>
    <row r="227" spans="5:8" x14ac:dyDescent="0.25">
      <c r="E227" s="145"/>
      <c r="F227" s="1"/>
      <c r="G227" s="1"/>
      <c r="H227" s="212"/>
    </row>
    <row r="228" spans="5:8" x14ac:dyDescent="0.25">
      <c r="E228" s="1"/>
      <c r="F228" s="1"/>
      <c r="G228" s="1"/>
      <c r="H228" s="212"/>
    </row>
    <row r="229" spans="5:8" x14ac:dyDescent="0.25">
      <c r="E229" s="145"/>
      <c r="F229" s="1"/>
      <c r="G229" s="1"/>
      <c r="H229" s="212"/>
    </row>
  </sheetData>
  <mergeCells count="130">
    <mergeCell ref="C208:E208"/>
    <mergeCell ref="C209:E209"/>
    <mergeCell ref="I199:I200"/>
    <mergeCell ref="J199:J200"/>
    <mergeCell ref="K199:K200"/>
    <mergeCell ref="L199:L200"/>
    <mergeCell ref="M199:M200"/>
    <mergeCell ref="C204:E204"/>
    <mergeCell ref="B198:B200"/>
    <mergeCell ref="C198:C200"/>
    <mergeCell ref="D198:D200"/>
    <mergeCell ref="E198:E200"/>
    <mergeCell ref="F198:F200"/>
    <mergeCell ref="H198:H200"/>
    <mergeCell ref="C189:E189"/>
    <mergeCell ref="C190:E190"/>
    <mergeCell ref="I195:M196"/>
    <mergeCell ref="E196:H196"/>
    <mergeCell ref="E197:H197"/>
    <mergeCell ref="I197:M197"/>
    <mergeCell ref="B168:B169"/>
    <mergeCell ref="C168:C169"/>
    <mergeCell ref="D168:D169"/>
    <mergeCell ref="J168:J169"/>
    <mergeCell ref="K168:K169"/>
    <mergeCell ref="C185:E185"/>
    <mergeCell ref="I164:M165"/>
    <mergeCell ref="E165:H165"/>
    <mergeCell ref="E166:H166"/>
    <mergeCell ref="I166:L166"/>
    <mergeCell ref="E167:E169"/>
    <mergeCell ref="F167:F169"/>
    <mergeCell ref="H167:H169"/>
    <mergeCell ref="I167:I169"/>
    <mergeCell ref="L167:L169"/>
    <mergeCell ref="M167:M169"/>
    <mergeCell ref="M137:M139"/>
    <mergeCell ref="B138:B139"/>
    <mergeCell ref="C138:C139"/>
    <mergeCell ref="D138:D139"/>
    <mergeCell ref="J138:J139"/>
    <mergeCell ref="K138:K139"/>
    <mergeCell ref="E135:H135"/>
    <mergeCell ref="E136:H136"/>
    <mergeCell ref="I136:L136"/>
    <mergeCell ref="E137:E139"/>
    <mergeCell ref="F137:F139"/>
    <mergeCell ref="H137:H139"/>
    <mergeCell ref="I137:I139"/>
    <mergeCell ref="L137:L139"/>
    <mergeCell ref="I106:I108"/>
    <mergeCell ref="L106:L108"/>
    <mergeCell ref="M106:M108"/>
    <mergeCell ref="J107:J108"/>
    <mergeCell ref="K107:K108"/>
    <mergeCell ref="I134:M135"/>
    <mergeCell ref="E103:H103"/>
    <mergeCell ref="I103:M104"/>
    <mergeCell ref="E104:H104"/>
    <mergeCell ref="E105:H105"/>
    <mergeCell ref="B106:B108"/>
    <mergeCell ref="C106:C108"/>
    <mergeCell ref="D106:D108"/>
    <mergeCell ref="E106:E108"/>
    <mergeCell ref="F106:F108"/>
    <mergeCell ref="H106:H108"/>
    <mergeCell ref="I78:I80"/>
    <mergeCell ref="L78:L80"/>
    <mergeCell ref="M78:M80"/>
    <mergeCell ref="J79:J80"/>
    <mergeCell ref="K79:K80"/>
    <mergeCell ref="E102:H102"/>
    <mergeCell ref="I102:L102"/>
    <mergeCell ref="E75:H75"/>
    <mergeCell ref="I75:M76"/>
    <mergeCell ref="E76:H76"/>
    <mergeCell ref="E77:H77"/>
    <mergeCell ref="B78:B80"/>
    <mergeCell ref="C78:C80"/>
    <mergeCell ref="D78:D80"/>
    <mergeCell ref="E78:E80"/>
    <mergeCell ref="F78:F80"/>
    <mergeCell ref="H78:H80"/>
    <mergeCell ref="I50:I52"/>
    <mergeCell ref="L50:L52"/>
    <mergeCell ref="M50:M52"/>
    <mergeCell ref="J51:J52"/>
    <mergeCell ref="K51:K52"/>
    <mergeCell ref="E74:H74"/>
    <mergeCell ref="E47:H47"/>
    <mergeCell ref="I47:M48"/>
    <mergeCell ref="E48:H48"/>
    <mergeCell ref="E49:H49"/>
    <mergeCell ref="B50:B52"/>
    <mergeCell ref="C50:C52"/>
    <mergeCell ref="D50:D52"/>
    <mergeCell ref="E50:E52"/>
    <mergeCell ref="F50:F52"/>
    <mergeCell ref="H50:H52"/>
    <mergeCell ref="H30:H31"/>
    <mergeCell ref="I30:I31"/>
    <mergeCell ref="J30:J31"/>
    <mergeCell ref="K30:K31"/>
    <mergeCell ref="L30:L31"/>
    <mergeCell ref="M30:M31"/>
    <mergeCell ref="E27:H27"/>
    <mergeCell ref="I27:M28"/>
    <mergeCell ref="E28:H28"/>
    <mergeCell ref="E29:H29"/>
    <mergeCell ref="B30:B31"/>
    <mergeCell ref="C30:C31"/>
    <mergeCell ref="D30:D31"/>
    <mergeCell ref="E30:E31"/>
    <mergeCell ref="F30:F31"/>
    <mergeCell ref="G30:G31"/>
    <mergeCell ref="B7:B8"/>
    <mergeCell ref="C7:C8"/>
    <mergeCell ref="D7:D8"/>
    <mergeCell ref="I7:I8"/>
    <mergeCell ref="J7:J8"/>
    <mergeCell ref="K7:K8"/>
    <mergeCell ref="I3:M4"/>
    <mergeCell ref="E4:H4"/>
    <mergeCell ref="E5:H5"/>
    <mergeCell ref="I5:L5"/>
    <mergeCell ref="E6:E8"/>
    <mergeCell ref="F6:F8"/>
    <mergeCell ref="H6:H8"/>
    <mergeCell ref="L6:L8"/>
    <mergeCell ref="M6:M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8"/>
  <sheetViews>
    <sheetView topLeftCell="D1" workbookViewId="0">
      <selection activeCell="H14" sqref="H14"/>
    </sheetView>
  </sheetViews>
  <sheetFormatPr baseColWidth="10" defaultRowHeight="15" x14ac:dyDescent="0.25"/>
  <cols>
    <col min="1" max="1" width="4.7109375" customWidth="1"/>
    <col min="2" max="2" width="9.5703125" customWidth="1"/>
    <col min="3" max="3" width="9.85546875" customWidth="1"/>
    <col min="4" max="4" width="7.7109375" customWidth="1"/>
    <col min="5" max="5" width="37.85546875" customWidth="1"/>
    <col min="6" max="6" width="19.140625" customWidth="1"/>
    <col min="7" max="7" width="16.7109375" customWidth="1"/>
    <col min="8" max="8" width="22.7109375" customWidth="1"/>
    <col min="9" max="9" width="10.7109375" customWidth="1"/>
    <col min="10" max="10" width="12.7109375" bestFit="1" customWidth="1"/>
    <col min="12" max="12" width="14.7109375" customWidth="1"/>
    <col min="13" max="14" width="11.5703125" bestFit="1" customWidth="1"/>
    <col min="15" max="15" width="10.85546875" customWidth="1"/>
    <col min="16" max="16" width="16.85546875" customWidth="1"/>
    <col min="17" max="17" width="35.7109375" customWidth="1"/>
  </cols>
  <sheetData>
    <row r="1" spans="2:17" x14ac:dyDescent="0.25">
      <c r="B1" s="1"/>
      <c r="C1" s="1"/>
      <c r="D1" s="1"/>
      <c r="E1" s="1"/>
      <c r="F1" s="2"/>
      <c r="G1" s="2"/>
      <c r="H1" s="1"/>
      <c r="I1" s="1"/>
      <c r="J1" s="1"/>
      <c r="K1" s="3"/>
      <c r="L1" s="1"/>
      <c r="M1" s="1"/>
      <c r="N1" s="1"/>
      <c r="O1" s="1"/>
      <c r="P1" s="1"/>
      <c r="Q1" s="1"/>
    </row>
    <row r="2" spans="2:17" x14ac:dyDescent="0.25">
      <c r="B2" s="1"/>
      <c r="C2" s="1"/>
      <c r="D2" s="1"/>
      <c r="E2" s="1"/>
      <c r="F2" s="2"/>
      <c r="G2" s="2"/>
      <c r="H2" s="1"/>
      <c r="I2" s="1"/>
      <c r="J2" s="1"/>
      <c r="K2" s="3"/>
      <c r="L2" s="1"/>
      <c r="M2" s="1"/>
      <c r="N2" s="1"/>
      <c r="O2" s="1"/>
      <c r="P2" s="1"/>
      <c r="Q2" s="1"/>
    </row>
    <row r="3" spans="2:17" x14ac:dyDescent="0.25">
      <c r="B3" s="1"/>
      <c r="C3" s="1"/>
      <c r="D3" s="1"/>
      <c r="E3" s="1"/>
      <c r="F3" s="2"/>
      <c r="G3" s="2"/>
      <c r="H3" s="1"/>
      <c r="I3" s="1"/>
      <c r="J3" s="1"/>
      <c r="K3" s="3"/>
      <c r="L3" s="1"/>
      <c r="M3" s="1"/>
      <c r="N3" s="1"/>
      <c r="O3" s="1"/>
      <c r="P3" s="1"/>
      <c r="Q3" s="1"/>
    </row>
    <row r="4" spans="2:17" ht="18" x14ac:dyDescent="0.25">
      <c r="B4" s="4"/>
      <c r="C4" s="4"/>
      <c r="D4" s="4"/>
      <c r="E4" s="285" t="s">
        <v>0</v>
      </c>
      <c r="F4" s="285"/>
      <c r="G4" s="285"/>
      <c r="H4" s="285"/>
      <c r="I4" s="285" t="s">
        <v>277</v>
      </c>
      <c r="J4" s="285"/>
      <c r="K4" s="285"/>
      <c r="L4" s="285"/>
      <c r="M4" s="285"/>
      <c r="N4" s="285"/>
      <c r="O4" s="285"/>
      <c r="P4" s="285"/>
      <c r="Q4" s="4"/>
    </row>
    <row r="5" spans="2:17" ht="18" x14ac:dyDescent="0.25">
      <c r="B5" s="5"/>
      <c r="C5" s="6"/>
      <c r="D5" s="6"/>
      <c r="E5" s="285" t="s">
        <v>2</v>
      </c>
      <c r="F5" s="285"/>
      <c r="G5" s="285"/>
      <c r="H5" s="285"/>
      <c r="I5" s="272"/>
      <c r="J5" s="272"/>
      <c r="K5" s="272"/>
      <c r="L5" s="272"/>
      <c r="M5" s="272"/>
      <c r="N5" s="272"/>
      <c r="O5" s="272"/>
      <c r="P5" s="272"/>
      <c r="Q5" s="6"/>
    </row>
    <row r="6" spans="2:17" x14ac:dyDescent="0.25">
      <c r="B6" s="7"/>
      <c r="C6" s="7"/>
      <c r="D6" s="7"/>
      <c r="E6" s="305" t="s">
        <v>3</v>
      </c>
      <c r="F6" s="286" t="s">
        <v>4</v>
      </c>
      <c r="G6" s="257"/>
      <c r="H6" s="286" t="s">
        <v>5</v>
      </c>
      <c r="I6" s="9"/>
      <c r="J6" s="10" t="s">
        <v>6</v>
      </c>
      <c r="K6" s="11"/>
      <c r="L6" s="10"/>
      <c r="M6" s="308"/>
      <c r="N6" s="309"/>
      <c r="O6" s="241"/>
      <c r="P6" s="286" t="s">
        <v>7</v>
      </c>
      <c r="Q6" s="274" t="s">
        <v>8</v>
      </c>
    </row>
    <row r="7" spans="2:17" ht="22.5" x14ac:dyDescent="0.25">
      <c r="B7" s="277" t="s">
        <v>9</v>
      </c>
      <c r="C7" s="277" t="s">
        <v>10</v>
      </c>
      <c r="D7" s="277" t="s">
        <v>11</v>
      </c>
      <c r="E7" s="306"/>
      <c r="F7" s="287"/>
      <c r="G7" s="258" t="s">
        <v>12</v>
      </c>
      <c r="H7" s="287"/>
      <c r="I7" s="279" t="s">
        <v>13</v>
      </c>
      <c r="J7" s="277" t="s">
        <v>14</v>
      </c>
      <c r="K7" s="303" t="s">
        <v>15</v>
      </c>
      <c r="L7" s="277" t="s">
        <v>16</v>
      </c>
      <c r="M7" s="277" t="s">
        <v>17</v>
      </c>
      <c r="N7" s="277" t="s">
        <v>18</v>
      </c>
      <c r="O7" s="267" t="s">
        <v>250</v>
      </c>
      <c r="P7" s="287"/>
      <c r="Q7" s="275"/>
    </row>
    <row r="8" spans="2:17" ht="18" customHeight="1" x14ac:dyDescent="0.25">
      <c r="B8" s="278"/>
      <c r="C8" s="278"/>
      <c r="D8" s="278"/>
      <c r="E8" s="307"/>
      <c r="F8" s="288"/>
      <c r="G8" s="259"/>
      <c r="H8" s="288"/>
      <c r="I8" s="280"/>
      <c r="J8" s="278"/>
      <c r="K8" s="304"/>
      <c r="L8" s="278"/>
      <c r="M8" s="278"/>
      <c r="N8" s="278"/>
      <c r="O8" s="263"/>
      <c r="P8" s="288"/>
      <c r="Q8" s="276"/>
    </row>
    <row r="9" spans="2:17" ht="30" customHeight="1" x14ac:dyDescent="0.3">
      <c r="B9" s="14">
        <v>1000</v>
      </c>
      <c r="C9" s="14">
        <v>1100</v>
      </c>
      <c r="D9" s="14">
        <v>113</v>
      </c>
      <c r="E9" s="15" t="s">
        <v>19</v>
      </c>
      <c r="F9" s="16" t="s">
        <v>20</v>
      </c>
      <c r="G9" s="17"/>
      <c r="H9" s="17"/>
      <c r="I9" s="14">
        <v>15</v>
      </c>
      <c r="J9" s="18">
        <v>18911</v>
      </c>
      <c r="K9" s="19">
        <v>0</v>
      </c>
      <c r="L9" s="18">
        <f>J9+K9</f>
        <v>18911</v>
      </c>
      <c r="M9" s="18">
        <v>3449.58</v>
      </c>
      <c r="N9" s="20">
        <v>3449.58</v>
      </c>
      <c r="O9" s="20"/>
      <c r="P9" s="20">
        <f>L9-N9</f>
        <v>15461.42</v>
      </c>
      <c r="Q9" s="21"/>
    </row>
    <row r="10" spans="2:17" ht="30" customHeight="1" x14ac:dyDescent="0.25">
      <c r="B10" s="14">
        <v>1000</v>
      </c>
      <c r="C10" s="14">
        <v>1100</v>
      </c>
      <c r="D10" s="14">
        <v>113</v>
      </c>
      <c r="E10" s="22" t="s">
        <v>21</v>
      </c>
      <c r="F10" s="23" t="s">
        <v>22</v>
      </c>
      <c r="G10" s="24"/>
      <c r="H10" s="24"/>
      <c r="I10" s="14">
        <v>15</v>
      </c>
      <c r="J10" s="18">
        <v>5503</v>
      </c>
      <c r="K10" s="19">
        <v>0</v>
      </c>
      <c r="L10" s="18">
        <f t="shared" ref="L10:L12" si="0">J10+K10</f>
        <v>5503</v>
      </c>
      <c r="M10" s="18">
        <v>503.11</v>
      </c>
      <c r="N10" s="20">
        <v>503.11</v>
      </c>
      <c r="O10" s="20"/>
      <c r="P10" s="20">
        <f>L10-N10</f>
        <v>4999.8900000000003</v>
      </c>
      <c r="Q10" s="16"/>
    </row>
    <row r="11" spans="2:17" ht="30" customHeight="1" x14ac:dyDescent="0.25">
      <c r="B11" s="14">
        <v>1000</v>
      </c>
      <c r="C11" s="14">
        <v>1100</v>
      </c>
      <c r="D11" s="14">
        <v>113</v>
      </c>
      <c r="E11" s="15" t="s">
        <v>23</v>
      </c>
      <c r="F11" s="16" t="s">
        <v>24</v>
      </c>
      <c r="G11" s="24"/>
      <c r="H11" s="24"/>
      <c r="I11" s="14">
        <v>15</v>
      </c>
      <c r="J11" s="18">
        <v>2600</v>
      </c>
      <c r="K11" s="19">
        <v>6.1</v>
      </c>
      <c r="L11" s="18">
        <f t="shared" si="0"/>
        <v>2606.1</v>
      </c>
      <c r="M11" s="18">
        <v>0</v>
      </c>
      <c r="N11" s="20">
        <v>0</v>
      </c>
      <c r="O11" s="20"/>
      <c r="P11" s="20">
        <f>L11-N11</f>
        <v>2606.1</v>
      </c>
      <c r="Q11" s="16"/>
    </row>
    <row r="12" spans="2:17" ht="30" customHeight="1" x14ac:dyDescent="0.25">
      <c r="B12" s="14">
        <v>1000</v>
      </c>
      <c r="C12" s="14">
        <v>1100</v>
      </c>
      <c r="D12" s="14">
        <v>113</v>
      </c>
      <c r="E12" s="15" t="s">
        <v>25</v>
      </c>
      <c r="F12" s="16" t="s">
        <v>26</v>
      </c>
      <c r="G12" s="17"/>
      <c r="H12" s="17"/>
      <c r="I12" s="14">
        <v>15</v>
      </c>
      <c r="J12" s="18">
        <v>2600</v>
      </c>
      <c r="K12" s="19">
        <v>6.1</v>
      </c>
      <c r="L12" s="18">
        <f t="shared" si="0"/>
        <v>2606.1</v>
      </c>
      <c r="M12" s="18">
        <v>0</v>
      </c>
      <c r="N12" s="20">
        <v>0</v>
      </c>
      <c r="O12" s="20"/>
      <c r="P12" s="20">
        <f>L12-N12</f>
        <v>2606.1</v>
      </c>
      <c r="Q12" s="16"/>
    </row>
    <row r="13" spans="2:17" ht="30" customHeight="1" x14ac:dyDescent="0.25">
      <c r="B13" s="25"/>
      <c r="C13" s="25"/>
      <c r="D13" s="25"/>
      <c r="E13" s="26" t="s">
        <v>27</v>
      </c>
      <c r="F13" s="27"/>
      <c r="G13" s="27"/>
      <c r="H13" s="28"/>
      <c r="I13" s="29"/>
      <c r="J13" s="30">
        <f t="shared" ref="J13:N13" si="1">SUM(J9:J12)</f>
        <v>29614</v>
      </c>
      <c r="K13" s="30">
        <f t="shared" si="1"/>
        <v>12.2</v>
      </c>
      <c r="L13" s="30">
        <f>SUM(L9:L12)</f>
        <v>29626.199999999997</v>
      </c>
      <c r="M13" s="30">
        <f t="shared" si="1"/>
        <v>3952.69</v>
      </c>
      <c r="N13" s="30">
        <f t="shared" si="1"/>
        <v>3952.69</v>
      </c>
      <c r="O13" s="30"/>
      <c r="P13" s="30">
        <f>SUM(P9:P12)</f>
        <v>25673.51</v>
      </c>
      <c r="Q13" s="31"/>
    </row>
    <row r="14" spans="2:17" ht="30" customHeight="1" x14ac:dyDescent="0.25">
      <c r="B14" s="14">
        <v>1000</v>
      </c>
      <c r="C14" s="14">
        <v>1100</v>
      </c>
      <c r="D14" s="14">
        <v>113</v>
      </c>
      <c r="E14" s="32"/>
      <c r="F14" s="23" t="s">
        <v>29</v>
      </c>
      <c r="G14" s="17"/>
      <c r="H14" s="17"/>
      <c r="I14" s="14"/>
      <c r="J14" s="20"/>
      <c r="K14" s="33">
        <v>0</v>
      </c>
      <c r="L14" s="18"/>
      <c r="M14" s="20"/>
      <c r="N14" s="34"/>
      <c r="O14" s="34"/>
      <c r="P14" s="20">
        <f>L14-N14-O14</f>
        <v>0</v>
      </c>
      <c r="Q14" s="35"/>
    </row>
    <row r="15" spans="2:17" ht="30" customHeight="1" x14ac:dyDescent="0.25">
      <c r="B15" s="25"/>
      <c r="C15" s="25"/>
      <c r="D15" s="25"/>
      <c r="E15" s="26" t="s">
        <v>30</v>
      </c>
      <c r="F15" s="36"/>
      <c r="G15" s="36"/>
      <c r="H15" s="37"/>
      <c r="I15" s="29"/>
      <c r="J15" s="30">
        <f>SUM(J14)</f>
        <v>0</v>
      </c>
      <c r="K15" s="30">
        <v>0</v>
      </c>
      <c r="L15" s="30">
        <f>SUM(L14)</f>
        <v>0</v>
      </c>
      <c r="M15" s="30">
        <f>SUM(M14)</f>
        <v>0</v>
      </c>
      <c r="N15" s="30">
        <f>SUM(N14)</f>
        <v>0</v>
      </c>
      <c r="O15" s="30"/>
      <c r="P15" s="30">
        <f>SUM(P14)</f>
        <v>0</v>
      </c>
      <c r="Q15" s="38"/>
    </row>
    <row r="16" spans="2:17" ht="30" customHeight="1" x14ac:dyDescent="0.25">
      <c r="B16" s="14">
        <v>1000</v>
      </c>
      <c r="C16" s="14">
        <v>1100</v>
      </c>
      <c r="D16" s="14">
        <v>113</v>
      </c>
      <c r="E16" s="32" t="s">
        <v>31</v>
      </c>
      <c r="F16" s="39" t="s">
        <v>32</v>
      </c>
      <c r="G16" s="17"/>
      <c r="H16" s="17"/>
      <c r="I16" s="14">
        <v>15</v>
      </c>
      <c r="J16" s="20">
        <v>7997.5</v>
      </c>
      <c r="K16" s="33">
        <v>0</v>
      </c>
      <c r="L16" s="18">
        <f>J16+K16</f>
        <v>7997.5</v>
      </c>
      <c r="M16" s="20">
        <v>997.35</v>
      </c>
      <c r="N16" s="34">
        <v>997.35</v>
      </c>
      <c r="O16" s="34"/>
      <c r="P16" s="20">
        <f>L16-N16</f>
        <v>7000.15</v>
      </c>
      <c r="Q16" s="40"/>
    </row>
    <row r="17" spans="2:17" ht="30" customHeight="1" x14ac:dyDescent="0.25">
      <c r="B17" s="25"/>
      <c r="C17" s="25"/>
      <c r="D17" s="25"/>
      <c r="E17" s="26" t="s">
        <v>33</v>
      </c>
      <c r="F17" s="36"/>
      <c r="G17" s="36"/>
      <c r="H17" s="37"/>
      <c r="I17" s="29"/>
      <c r="J17" s="30">
        <f>SUM(J16)</f>
        <v>7997.5</v>
      </c>
      <c r="K17" s="30">
        <f>SUM(K14:K16)</f>
        <v>0</v>
      </c>
      <c r="L17" s="30">
        <f>SUM(L16)</f>
        <v>7997.5</v>
      </c>
      <c r="M17" s="30">
        <f>SUM(M16)</f>
        <v>997.35</v>
      </c>
      <c r="N17" s="30">
        <f>SUM(N16)</f>
        <v>997.35</v>
      </c>
      <c r="O17" s="30"/>
      <c r="P17" s="30">
        <f>SUM(P16)</f>
        <v>7000.15</v>
      </c>
      <c r="Q17" s="38"/>
    </row>
    <row r="18" spans="2:17" ht="30" customHeight="1" x14ac:dyDescent="0.25">
      <c r="B18" s="14">
        <v>1000</v>
      </c>
      <c r="C18" s="14">
        <v>1100</v>
      </c>
      <c r="D18" s="14">
        <v>113</v>
      </c>
      <c r="E18" s="32" t="s">
        <v>34</v>
      </c>
      <c r="F18" s="39" t="s">
        <v>35</v>
      </c>
      <c r="G18" s="24"/>
      <c r="H18" s="24"/>
      <c r="I18" s="14">
        <v>15</v>
      </c>
      <c r="J18" s="20">
        <v>5866</v>
      </c>
      <c r="K18" s="33">
        <v>0</v>
      </c>
      <c r="L18" s="18">
        <f>J18+K18</f>
        <v>5866</v>
      </c>
      <c r="M18" s="20">
        <v>567.27</v>
      </c>
      <c r="N18" s="20">
        <v>567.27</v>
      </c>
      <c r="O18" s="20"/>
      <c r="P18" s="20">
        <f>L18-N18</f>
        <v>5298.73</v>
      </c>
      <c r="Q18" s="41"/>
    </row>
    <row r="19" spans="2:17" ht="30" customHeight="1" x14ac:dyDescent="0.3">
      <c r="B19" s="14">
        <v>1000</v>
      </c>
      <c r="C19" s="14">
        <v>1100</v>
      </c>
      <c r="D19" s="14">
        <v>113</v>
      </c>
      <c r="E19" s="42" t="s">
        <v>36</v>
      </c>
      <c r="F19" s="23" t="s">
        <v>37</v>
      </c>
      <c r="G19" s="43"/>
      <c r="H19" s="44"/>
      <c r="I19" s="14">
        <v>15</v>
      </c>
      <c r="J19" s="20">
        <v>4659</v>
      </c>
      <c r="K19" s="33">
        <v>0</v>
      </c>
      <c r="L19" s="18">
        <f>J19+K19</f>
        <v>4659</v>
      </c>
      <c r="M19" s="20">
        <v>371.93</v>
      </c>
      <c r="N19" s="20">
        <v>371.93</v>
      </c>
      <c r="O19" s="20"/>
      <c r="P19" s="20">
        <f>L19-N19</f>
        <v>4287.07</v>
      </c>
      <c r="Q19" s="45"/>
    </row>
    <row r="20" spans="2:17" ht="30" customHeight="1" x14ac:dyDescent="0.25">
      <c r="B20" s="25"/>
      <c r="C20" s="25"/>
      <c r="D20" s="25"/>
      <c r="E20" s="26" t="s">
        <v>38</v>
      </c>
      <c r="F20" s="36"/>
      <c r="G20" s="36"/>
      <c r="H20" s="37"/>
      <c r="I20" s="25"/>
      <c r="J20" s="30">
        <f>SUM(J18:J19)</f>
        <v>10525</v>
      </c>
      <c r="K20" s="30">
        <v>0</v>
      </c>
      <c r="L20" s="30">
        <f>SUM(L18:L19)</f>
        <v>10525</v>
      </c>
      <c r="M20" s="30">
        <f>SUM(M18:M19)</f>
        <v>939.2</v>
      </c>
      <c r="N20" s="30">
        <f>SUM(N18:N19)</f>
        <v>939.2</v>
      </c>
      <c r="O20" s="30"/>
      <c r="P20" s="30">
        <f>SUM(P18:P19)</f>
        <v>9585.7999999999993</v>
      </c>
      <c r="Q20" s="38"/>
    </row>
    <row r="21" spans="2:17" ht="30" customHeight="1" x14ac:dyDescent="0.25">
      <c r="B21" s="14">
        <v>1000</v>
      </c>
      <c r="C21" s="14">
        <v>1100</v>
      </c>
      <c r="D21" s="14">
        <v>113</v>
      </c>
      <c r="E21" s="32" t="s">
        <v>39</v>
      </c>
      <c r="F21" s="23" t="s">
        <v>40</v>
      </c>
      <c r="G21" s="17"/>
      <c r="H21" s="17"/>
      <c r="I21" s="14">
        <v>15</v>
      </c>
      <c r="J21" s="20">
        <v>5224</v>
      </c>
      <c r="K21" s="33">
        <v>0</v>
      </c>
      <c r="L21" s="18">
        <v>5224</v>
      </c>
      <c r="M21" s="20">
        <v>458.22</v>
      </c>
      <c r="N21" s="34">
        <v>458.22</v>
      </c>
      <c r="O21" s="34"/>
      <c r="P21" s="20">
        <f>L21-N21</f>
        <v>4765.78</v>
      </c>
      <c r="Q21" s="41"/>
    </row>
    <row r="22" spans="2:17" ht="30" customHeight="1" x14ac:dyDescent="0.25">
      <c r="B22" s="26"/>
      <c r="C22" s="26"/>
      <c r="D22" s="26"/>
      <c r="E22" s="26" t="s">
        <v>41</v>
      </c>
      <c r="F22" s="27"/>
      <c r="G22" s="27"/>
      <c r="H22" s="28"/>
      <c r="I22" s="29"/>
      <c r="J22" s="30">
        <f>SUM(J21)</f>
        <v>5224</v>
      </c>
      <c r="K22" s="30">
        <v>0</v>
      </c>
      <c r="L22" s="30">
        <f>SUM(L21)</f>
        <v>5224</v>
      </c>
      <c r="M22" s="30">
        <f>SUM(M21)</f>
        <v>458.22</v>
      </c>
      <c r="N22" s="30">
        <f>SUM(N21)</f>
        <v>458.22</v>
      </c>
      <c r="O22" s="30"/>
      <c r="P22" s="30">
        <f>SUM(P21)</f>
        <v>4765.78</v>
      </c>
      <c r="Q22" s="31"/>
    </row>
    <row r="23" spans="2:17" ht="30" customHeight="1" x14ac:dyDescent="0.25">
      <c r="B23" s="14">
        <v>1000</v>
      </c>
      <c r="C23" s="14">
        <v>1100</v>
      </c>
      <c r="D23" s="14">
        <v>113</v>
      </c>
      <c r="E23" s="15"/>
      <c r="F23" s="16" t="s">
        <v>43</v>
      </c>
      <c r="G23" s="17"/>
      <c r="H23" s="17"/>
      <c r="I23" s="14"/>
      <c r="J23" s="18"/>
      <c r="K23" s="19"/>
      <c r="L23" s="18"/>
      <c r="M23" s="18">
        <v>0</v>
      </c>
      <c r="N23" s="20">
        <v>0</v>
      </c>
      <c r="O23" s="20"/>
      <c r="P23" s="20">
        <f>L23-N23</f>
        <v>0</v>
      </c>
      <c r="Q23" s="41"/>
    </row>
    <row r="24" spans="2:17" ht="30" customHeight="1" x14ac:dyDescent="0.25">
      <c r="B24" s="14">
        <v>1000</v>
      </c>
      <c r="C24" s="14">
        <v>1100</v>
      </c>
      <c r="D24" s="14">
        <v>113</v>
      </c>
      <c r="E24" s="15" t="s">
        <v>44</v>
      </c>
      <c r="F24" s="16" t="s">
        <v>45</v>
      </c>
      <c r="G24" s="24"/>
      <c r="H24" s="24"/>
      <c r="I24" s="14">
        <v>15</v>
      </c>
      <c r="J24" s="18">
        <v>6750</v>
      </c>
      <c r="K24" s="19">
        <v>0</v>
      </c>
      <c r="L24" s="18">
        <f>J24+K24</f>
        <v>6750</v>
      </c>
      <c r="M24" s="18">
        <v>730.77</v>
      </c>
      <c r="N24" s="20">
        <v>730.77</v>
      </c>
      <c r="O24" s="20"/>
      <c r="P24" s="20">
        <f>L24-N24</f>
        <v>6019.23</v>
      </c>
      <c r="Q24" s="41"/>
    </row>
    <row r="25" spans="2:17" ht="30" customHeight="1" x14ac:dyDescent="0.25">
      <c r="B25" s="26"/>
      <c r="C25" s="26"/>
      <c r="D25" s="26"/>
      <c r="E25" s="26" t="s">
        <v>46</v>
      </c>
      <c r="F25" s="27"/>
      <c r="G25" s="27"/>
      <c r="H25" s="28"/>
      <c r="I25" s="29"/>
      <c r="J25" s="30">
        <f>SUM(J23:J24)</f>
        <v>6750</v>
      </c>
      <c r="K25" s="30">
        <f>SUM(K18:K24)</f>
        <v>0</v>
      </c>
      <c r="L25" s="30">
        <f>SUM(L23:L24)</f>
        <v>6750</v>
      </c>
      <c r="M25" s="30">
        <f>SUM(M23:M24)</f>
        <v>730.77</v>
      </c>
      <c r="N25" s="30">
        <f>SUM(N23:N24)</f>
        <v>730.77</v>
      </c>
      <c r="O25" s="30"/>
      <c r="P25" s="30">
        <f>SUM(P23:P24)</f>
        <v>6019.23</v>
      </c>
      <c r="Q25" s="31"/>
    </row>
    <row r="26" spans="2:17" x14ac:dyDescent="0.25">
      <c r="B26" s="46"/>
      <c r="C26" s="46"/>
      <c r="D26" s="46"/>
      <c r="E26" s="47"/>
      <c r="F26" s="48"/>
      <c r="G26" s="48"/>
      <c r="H26" s="49"/>
      <c r="I26" s="50"/>
      <c r="J26" s="50"/>
      <c r="K26" s="51"/>
      <c r="L26" s="50"/>
      <c r="M26" s="50"/>
      <c r="N26" s="50"/>
      <c r="O26" s="50"/>
      <c r="P26" s="50"/>
      <c r="Q26" s="52"/>
    </row>
    <row r="27" spans="2:17" ht="18" x14ac:dyDescent="0.25">
      <c r="B27" s="46"/>
      <c r="C27" s="46"/>
      <c r="D27" s="46"/>
      <c r="E27" s="285" t="s">
        <v>0</v>
      </c>
      <c r="F27" s="285"/>
      <c r="G27" s="285"/>
      <c r="H27" s="285"/>
      <c r="I27" s="50"/>
      <c r="J27" s="50"/>
      <c r="K27" s="51"/>
      <c r="L27" s="50"/>
      <c r="M27" s="50"/>
      <c r="N27" s="50"/>
      <c r="O27" s="50"/>
      <c r="P27" s="50"/>
      <c r="Q27" s="52"/>
    </row>
    <row r="28" spans="2:17" ht="18" x14ac:dyDescent="0.25">
      <c r="B28" s="4"/>
      <c r="C28" s="2"/>
      <c r="D28" s="2"/>
      <c r="E28" s="285" t="s">
        <v>2</v>
      </c>
      <c r="F28" s="285"/>
      <c r="G28" s="285"/>
      <c r="H28" s="285"/>
      <c r="I28" s="285" t="s">
        <v>277</v>
      </c>
      <c r="J28" s="285"/>
      <c r="K28" s="285"/>
      <c r="L28" s="285"/>
      <c r="M28" s="285"/>
      <c r="N28" s="285"/>
      <c r="O28" s="285"/>
      <c r="P28" s="285"/>
      <c r="Q28" s="2"/>
    </row>
    <row r="29" spans="2:17" ht="18" x14ac:dyDescent="0.25">
      <c r="B29" s="5"/>
      <c r="C29" s="2"/>
      <c r="D29" s="2"/>
      <c r="E29" s="294"/>
      <c r="F29" s="294"/>
      <c r="G29" s="294"/>
      <c r="H29" s="294"/>
      <c r="I29" s="53"/>
      <c r="J29" s="53"/>
      <c r="K29" s="54"/>
      <c r="L29" s="53"/>
      <c r="M29" s="53"/>
      <c r="N29" s="53"/>
      <c r="O29" s="53"/>
      <c r="P29" s="53"/>
      <c r="Q29" s="2"/>
    </row>
    <row r="30" spans="2:17" x14ac:dyDescent="0.25">
      <c r="B30" s="277" t="s">
        <v>9</v>
      </c>
      <c r="C30" s="277" t="s">
        <v>10</v>
      </c>
      <c r="D30" s="297" t="s">
        <v>11</v>
      </c>
      <c r="E30" s="274" t="s">
        <v>3</v>
      </c>
      <c r="F30" s="286" t="s">
        <v>47</v>
      </c>
      <c r="G30" s="286" t="s">
        <v>12</v>
      </c>
      <c r="H30" s="286" t="s">
        <v>5</v>
      </c>
      <c r="I30" s="301" t="s">
        <v>13</v>
      </c>
      <c r="J30" s="277" t="s">
        <v>14</v>
      </c>
      <c r="K30" s="303" t="s">
        <v>48</v>
      </c>
      <c r="L30" s="274" t="s">
        <v>49</v>
      </c>
      <c r="M30" s="277" t="s">
        <v>17</v>
      </c>
      <c r="N30" s="297" t="s">
        <v>18</v>
      </c>
      <c r="O30" s="264"/>
      <c r="P30" s="299" t="s">
        <v>7</v>
      </c>
      <c r="Q30" s="300" t="s">
        <v>8</v>
      </c>
    </row>
    <row r="31" spans="2:17" x14ac:dyDescent="0.25">
      <c r="B31" s="278"/>
      <c r="C31" s="278"/>
      <c r="D31" s="298"/>
      <c r="E31" s="276"/>
      <c r="F31" s="288"/>
      <c r="G31" s="288"/>
      <c r="H31" s="288"/>
      <c r="I31" s="302"/>
      <c r="J31" s="278"/>
      <c r="K31" s="304"/>
      <c r="L31" s="276"/>
      <c r="M31" s="278"/>
      <c r="N31" s="298"/>
      <c r="O31" s="265"/>
      <c r="P31" s="299"/>
      <c r="Q31" s="300"/>
    </row>
    <row r="32" spans="2:17" ht="30" customHeight="1" x14ac:dyDescent="0.25">
      <c r="B32" s="55">
        <v>1000</v>
      </c>
      <c r="C32" s="55">
        <v>1100</v>
      </c>
      <c r="D32" s="55">
        <v>113</v>
      </c>
      <c r="E32" s="56" t="s">
        <v>50</v>
      </c>
      <c r="F32" s="57" t="s">
        <v>51</v>
      </c>
      <c r="G32" s="17"/>
      <c r="H32" s="17"/>
      <c r="I32" s="55">
        <v>15</v>
      </c>
      <c r="J32" s="20">
        <v>8500</v>
      </c>
      <c r="K32" s="33">
        <v>0</v>
      </c>
      <c r="L32" s="18">
        <f>J32+K32</f>
        <v>8500</v>
      </c>
      <c r="M32" s="20">
        <v>1104.73</v>
      </c>
      <c r="N32" s="34">
        <v>1104.73</v>
      </c>
      <c r="O32" s="34"/>
      <c r="P32" s="20">
        <f>L32-N32</f>
        <v>7395.27</v>
      </c>
      <c r="Q32" s="58"/>
    </row>
    <row r="33" spans="2:17" ht="30" customHeight="1" x14ac:dyDescent="0.25">
      <c r="B33" s="14">
        <v>1000</v>
      </c>
      <c r="C33" s="14">
        <v>1100</v>
      </c>
      <c r="D33" s="14">
        <v>113</v>
      </c>
      <c r="E33" s="59" t="s">
        <v>52</v>
      </c>
      <c r="F33" s="16" t="s">
        <v>53</v>
      </c>
      <c r="G33" s="60"/>
      <c r="H33" s="61"/>
      <c r="I33" s="14">
        <v>15</v>
      </c>
      <c r="J33" s="18">
        <v>2600</v>
      </c>
      <c r="K33" s="62">
        <v>6.1</v>
      </c>
      <c r="L33" s="18">
        <f>J33+K33</f>
        <v>2606.1</v>
      </c>
      <c r="M33" s="18"/>
      <c r="N33" s="18"/>
      <c r="O33" s="18"/>
      <c r="P33" s="20">
        <f>L33-N33</f>
        <v>2606.1</v>
      </c>
      <c r="Q33" s="41"/>
    </row>
    <row r="34" spans="2:17" ht="30" customHeight="1" x14ac:dyDescent="0.25">
      <c r="B34" s="26"/>
      <c r="C34" s="26"/>
      <c r="D34" s="26"/>
      <c r="E34" s="26" t="s">
        <v>54</v>
      </c>
      <c r="F34" s="27"/>
      <c r="G34" s="27"/>
      <c r="H34" s="28"/>
      <c r="I34" s="29"/>
      <c r="J34" s="30">
        <f t="shared" ref="J34:N34" si="2">SUM(J32:J33)</f>
        <v>11100</v>
      </c>
      <c r="K34" s="30">
        <f t="shared" si="2"/>
        <v>6.1</v>
      </c>
      <c r="L34" s="30">
        <f t="shared" si="2"/>
        <v>11106.1</v>
      </c>
      <c r="M34" s="30">
        <f t="shared" si="2"/>
        <v>1104.73</v>
      </c>
      <c r="N34" s="30">
        <f t="shared" si="2"/>
        <v>1104.73</v>
      </c>
      <c r="O34" s="30"/>
      <c r="P34" s="30">
        <f>SUM(P32:P33)</f>
        <v>10001.370000000001</v>
      </c>
      <c r="Q34" s="31"/>
    </row>
    <row r="35" spans="2:17" ht="30" customHeight="1" x14ac:dyDescent="0.25">
      <c r="B35" s="176">
        <v>1000</v>
      </c>
      <c r="C35" s="226">
        <v>1100</v>
      </c>
      <c r="D35" s="226">
        <v>113</v>
      </c>
      <c r="E35" s="65" t="s">
        <v>55</v>
      </c>
      <c r="F35" s="64" t="s">
        <v>56</v>
      </c>
      <c r="G35" s="17"/>
      <c r="H35" s="17"/>
      <c r="I35" s="14">
        <v>15</v>
      </c>
      <c r="J35" s="18">
        <v>6252</v>
      </c>
      <c r="K35" s="62">
        <v>0</v>
      </c>
      <c r="L35" s="18">
        <f>J35+K35</f>
        <v>6252</v>
      </c>
      <c r="M35" s="18">
        <v>636.48</v>
      </c>
      <c r="N35" s="18">
        <v>636.48</v>
      </c>
      <c r="O35" s="18"/>
      <c r="P35" s="18">
        <f>L35-N35</f>
        <v>5615.52</v>
      </c>
      <c r="Q35" s="266"/>
    </row>
    <row r="36" spans="2:17" ht="30" customHeight="1" x14ac:dyDescent="0.25">
      <c r="B36" s="176">
        <v>1000</v>
      </c>
      <c r="C36" s="226">
        <v>1100</v>
      </c>
      <c r="D36" s="226">
        <v>113</v>
      </c>
      <c r="E36" s="67" t="s">
        <v>57</v>
      </c>
      <c r="F36" s="64" t="s">
        <v>58</v>
      </c>
      <c r="G36" s="68"/>
      <c r="H36" s="64"/>
      <c r="I36" s="14">
        <v>15</v>
      </c>
      <c r="J36" s="18">
        <v>2750</v>
      </c>
      <c r="K36" s="69"/>
      <c r="L36" s="18">
        <f>J36+K36</f>
        <v>2750</v>
      </c>
      <c r="M36" s="20">
        <v>18.71</v>
      </c>
      <c r="N36" s="20">
        <v>18.71</v>
      </c>
      <c r="O36" s="20"/>
      <c r="P36" s="18">
        <f>L36-N36</f>
        <v>2731.29</v>
      </c>
      <c r="Q36" s="266"/>
    </row>
    <row r="37" spans="2:17" ht="30" customHeight="1" x14ac:dyDescent="0.25">
      <c r="B37" s="70"/>
      <c r="C37" s="70"/>
      <c r="D37" s="70"/>
      <c r="E37" s="26" t="s">
        <v>59</v>
      </c>
      <c r="F37" s="27"/>
      <c r="G37" s="27"/>
      <c r="H37" s="28"/>
      <c r="I37" s="71"/>
      <c r="J37" s="30">
        <f t="shared" ref="J37:N37" si="3">SUM(J35:J36)</f>
        <v>9002</v>
      </c>
      <c r="K37" s="30">
        <f t="shared" si="3"/>
        <v>0</v>
      </c>
      <c r="L37" s="30">
        <f t="shared" si="3"/>
        <v>9002</v>
      </c>
      <c r="M37" s="30">
        <f t="shared" si="3"/>
        <v>655.19000000000005</v>
      </c>
      <c r="N37" s="30">
        <f t="shared" si="3"/>
        <v>655.19000000000005</v>
      </c>
      <c r="O37" s="30"/>
      <c r="P37" s="30">
        <f>SUM(P35:P36)</f>
        <v>8346.8100000000013</v>
      </c>
      <c r="Q37" s="31"/>
    </row>
    <row r="38" spans="2:17" ht="30" customHeight="1" x14ac:dyDescent="0.25">
      <c r="B38" s="72">
        <v>1000</v>
      </c>
      <c r="C38" s="72">
        <v>1100</v>
      </c>
      <c r="D38" s="72">
        <v>113</v>
      </c>
      <c r="E38" s="15" t="s">
        <v>60</v>
      </c>
      <c r="F38" s="73" t="s">
        <v>61</v>
      </c>
      <c r="G38" s="17"/>
      <c r="H38" s="17"/>
      <c r="I38" s="72">
        <v>15</v>
      </c>
      <c r="J38" s="20">
        <v>5866</v>
      </c>
      <c r="K38" s="33">
        <v>0</v>
      </c>
      <c r="L38" s="20">
        <f>J38+K38</f>
        <v>5866</v>
      </c>
      <c r="M38" s="20">
        <v>567.27</v>
      </c>
      <c r="N38" s="20">
        <v>567.27</v>
      </c>
      <c r="O38" s="20"/>
      <c r="P38" s="20">
        <f>L38-N38</f>
        <v>5298.73</v>
      </c>
      <c r="Q38" s="74"/>
    </row>
    <row r="39" spans="2:17" ht="30" customHeight="1" x14ac:dyDescent="0.25">
      <c r="B39" s="14">
        <v>1000</v>
      </c>
      <c r="C39" s="14">
        <v>1100</v>
      </c>
      <c r="D39" s="14">
        <v>113</v>
      </c>
      <c r="E39" s="15" t="s">
        <v>62</v>
      </c>
      <c r="F39" s="16" t="s">
        <v>63</v>
      </c>
      <c r="G39" s="17"/>
      <c r="H39" s="17"/>
      <c r="I39" s="14">
        <v>14</v>
      </c>
      <c r="J39" s="20">
        <v>4209.05</v>
      </c>
      <c r="K39" s="33">
        <v>0</v>
      </c>
      <c r="L39" s="20">
        <f t="shared" ref="L39:L40" si="4">J39+K39</f>
        <v>4209.05</v>
      </c>
      <c r="M39" s="20">
        <v>331.95</v>
      </c>
      <c r="N39" s="20">
        <v>331.95</v>
      </c>
      <c r="O39" s="20"/>
      <c r="P39" s="20">
        <f>L39-N39</f>
        <v>3877.1000000000004</v>
      </c>
      <c r="Q39" s="41"/>
    </row>
    <row r="40" spans="2:17" ht="30" customHeight="1" x14ac:dyDescent="0.25">
      <c r="B40" s="14">
        <v>1000</v>
      </c>
      <c r="C40" s="14">
        <v>1100</v>
      </c>
      <c r="D40" s="14">
        <v>113</v>
      </c>
      <c r="E40" s="15" t="s">
        <v>64</v>
      </c>
      <c r="F40" s="16" t="s">
        <v>65</v>
      </c>
      <c r="G40" s="17"/>
      <c r="H40" s="17"/>
      <c r="I40" s="14">
        <v>15</v>
      </c>
      <c r="J40" s="20">
        <v>2600</v>
      </c>
      <c r="K40" s="19">
        <v>6.1</v>
      </c>
      <c r="L40" s="20">
        <f t="shared" si="4"/>
        <v>2606.1</v>
      </c>
      <c r="M40" s="18">
        <v>0</v>
      </c>
      <c r="N40" s="20">
        <v>0</v>
      </c>
      <c r="O40" s="20"/>
      <c r="P40" s="20">
        <f>L40-N40</f>
        <v>2606.1</v>
      </c>
      <c r="Q40" s="266"/>
    </row>
    <row r="41" spans="2:17" ht="30" customHeight="1" x14ac:dyDescent="0.25">
      <c r="B41" s="70"/>
      <c r="C41" s="70"/>
      <c r="D41" s="70"/>
      <c r="E41" s="26" t="s">
        <v>66</v>
      </c>
      <c r="F41" s="27"/>
      <c r="G41" s="27"/>
      <c r="H41" s="28"/>
      <c r="I41" s="71"/>
      <c r="J41" s="30">
        <f t="shared" ref="J41:N41" si="5">SUM(J38:J40)</f>
        <v>12675.05</v>
      </c>
      <c r="K41" s="30">
        <f t="shared" si="5"/>
        <v>6.1</v>
      </c>
      <c r="L41" s="30">
        <f t="shared" si="5"/>
        <v>12681.15</v>
      </c>
      <c r="M41" s="30">
        <f t="shared" si="5"/>
        <v>899.22</v>
      </c>
      <c r="N41" s="30">
        <f t="shared" si="5"/>
        <v>899.22</v>
      </c>
      <c r="O41" s="30"/>
      <c r="P41" s="30">
        <f>SUM(P38:P40)</f>
        <v>11781.93</v>
      </c>
      <c r="Q41" s="31"/>
    </row>
    <row r="42" spans="2:17" ht="30" customHeight="1" x14ac:dyDescent="0.25">
      <c r="B42" s="14">
        <v>1000</v>
      </c>
      <c r="C42" s="14">
        <v>1100</v>
      </c>
      <c r="D42" s="14">
        <v>113</v>
      </c>
      <c r="E42" s="32" t="s">
        <v>67</v>
      </c>
      <c r="F42" s="39" t="s">
        <v>68</v>
      </c>
      <c r="G42" s="17"/>
      <c r="H42" s="17"/>
      <c r="I42" s="14">
        <v>15</v>
      </c>
      <c r="J42" s="18">
        <v>8789</v>
      </c>
      <c r="K42" s="62">
        <v>0</v>
      </c>
      <c r="L42" s="18">
        <f>J42+K42</f>
        <v>8789</v>
      </c>
      <c r="M42" s="18">
        <v>1166.49</v>
      </c>
      <c r="N42" s="75">
        <v>1166.49</v>
      </c>
      <c r="O42" s="75"/>
      <c r="P42" s="18">
        <f>L42-N42</f>
        <v>7622.51</v>
      </c>
      <c r="Q42" s="259"/>
    </row>
    <row r="43" spans="2:17" ht="30" customHeight="1" x14ac:dyDescent="0.25">
      <c r="B43" s="14">
        <v>1000</v>
      </c>
      <c r="C43" s="14">
        <v>1100</v>
      </c>
      <c r="D43" s="14">
        <v>113</v>
      </c>
      <c r="E43" s="76" t="s">
        <v>69</v>
      </c>
      <c r="F43" s="39" t="s">
        <v>70</v>
      </c>
      <c r="G43" s="77"/>
      <c r="H43" s="78"/>
      <c r="I43" s="14">
        <v>15</v>
      </c>
      <c r="J43" s="18">
        <v>7048</v>
      </c>
      <c r="K43" s="62">
        <v>0</v>
      </c>
      <c r="L43" s="18">
        <f>J43+K43</f>
        <v>7048</v>
      </c>
      <c r="M43" s="18">
        <v>794.45</v>
      </c>
      <c r="N43" s="75">
        <v>794.45</v>
      </c>
      <c r="O43" s="75"/>
      <c r="P43" s="18">
        <f>L43-N43</f>
        <v>6253.55</v>
      </c>
      <c r="Q43" s="79"/>
    </row>
    <row r="44" spans="2:17" ht="30" customHeight="1" x14ac:dyDescent="0.25">
      <c r="B44" s="14">
        <v>1000</v>
      </c>
      <c r="C44" s="14">
        <v>1100</v>
      </c>
      <c r="D44" s="14">
        <v>113</v>
      </c>
      <c r="E44" s="32" t="s">
        <v>71</v>
      </c>
      <c r="F44" s="39" t="s">
        <v>72</v>
      </c>
      <c r="G44" s="17"/>
      <c r="H44" s="17"/>
      <c r="I44" s="14">
        <v>15</v>
      </c>
      <c r="J44" s="20">
        <v>2600</v>
      </c>
      <c r="K44" s="19">
        <v>6.1</v>
      </c>
      <c r="L44" s="18">
        <f>J44+K44</f>
        <v>2606.1</v>
      </c>
      <c r="M44" s="18">
        <v>0</v>
      </c>
      <c r="N44" s="20">
        <v>0</v>
      </c>
      <c r="O44" s="20"/>
      <c r="P44" s="18">
        <f>L44-N44</f>
        <v>2606.1</v>
      </c>
      <c r="Q44" s="259"/>
    </row>
    <row r="45" spans="2:17" ht="30" customHeight="1" x14ac:dyDescent="0.25">
      <c r="B45" s="25"/>
      <c r="C45" s="25"/>
      <c r="D45" s="25"/>
      <c r="E45" s="80" t="s">
        <v>73</v>
      </c>
      <c r="F45" s="81"/>
      <c r="G45" s="81"/>
      <c r="H45" s="37"/>
      <c r="I45" s="25"/>
      <c r="J45" s="30">
        <f t="shared" ref="J45:N45" si="6">SUM(J42:J44)</f>
        <v>18437</v>
      </c>
      <c r="K45" s="30">
        <f t="shared" si="6"/>
        <v>6.1</v>
      </c>
      <c r="L45" s="30">
        <f t="shared" si="6"/>
        <v>18443.099999999999</v>
      </c>
      <c r="M45" s="30">
        <f t="shared" si="6"/>
        <v>1960.94</v>
      </c>
      <c r="N45" s="30">
        <f t="shared" si="6"/>
        <v>1960.94</v>
      </c>
      <c r="O45" s="30"/>
      <c r="P45" s="30">
        <f>SUM(P42:P44)</f>
        <v>16482.16</v>
      </c>
      <c r="Q45" s="81"/>
    </row>
    <row r="46" spans="2:17" x14ac:dyDescent="0.25">
      <c r="B46" s="46"/>
      <c r="C46" s="46"/>
      <c r="D46" s="46"/>
      <c r="E46" s="47"/>
      <c r="F46" s="48"/>
      <c r="G46" s="48"/>
      <c r="H46" s="49"/>
      <c r="I46" s="50"/>
      <c r="J46" s="50"/>
      <c r="K46" s="51"/>
      <c r="L46" s="50"/>
      <c r="M46" s="50"/>
      <c r="N46" s="50"/>
      <c r="O46" s="50"/>
      <c r="P46" s="50"/>
      <c r="Q46" s="52"/>
    </row>
    <row r="47" spans="2:17" ht="18" x14ac:dyDescent="0.25">
      <c r="B47" s="46"/>
      <c r="C47" s="46"/>
      <c r="D47" s="46"/>
      <c r="E47" s="285" t="s">
        <v>0</v>
      </c>
      <c r="F47" s="285"/>
      <c r="G47" s="285"/>
      <c r="H47" s="285"/>
      <c r="I47" s="50"/>
      <c r="J47" s="50"/>
      <c r="K47" s="51"/>
      <c r="L47" s="50"/>
      <c r="M47" s="50"/>
      <c r="N47" s="50"/>
      <c r="O47" s="50"/>
      <c r="P47" s="50"/>
      <c r="Q47" s="52"/>
    </row>
    <row r="48" spans="2:17" ht="18" x14ac:dyDescent="0.25">
      <c r="B48" s="4"/>
      <c r="C48" s="2"/>
      <c r="D48" s="2"/>
      <c r="E48" s="285" t="s">
        <v>2</v>
      </c>
      <c r="F48" s="285"/>
      <c r="G48" s="285"/>
      <c r="H48" s="285"/>
      <c r="I48" s="285" t="s">
        <v>277</v>
      </c>
      <c r="J48" s="285"/>
      <c r="K48" s="285"/>
      <c r="L48" s="285"/>
      <c r="M48" s="285"/>
      <c r="N48" s="285"/>
      <c r="O48" s="285"/>
      <c r="P48" s="285"/>
      <c r="Q48" s="2"/>
    </row>
    <row r="49" spans="2:17" ht="18" x14ac:dyDescent="0.25">
      <c r="B49" s="5"/>
      <c r="C49" s="2"/>
      <c r="D49" s="2"/>
      <c r="E49" s="285"/>
      <c r="F49" s="285"/>
      <c r="G49" s="285"/>
      <c r="H49" s="285"/>
      <c r="I49" s="53"/>
      <c r="J49" s="53"/>
      <c r="K49" s="54"/>
      <c r="L49" s="53"/>
      <c r="M49" s="53"/>
      <c r="N49" s="53"/>
      <c r="O49" s="53"/>
      <c r="P49" s="53"/>
      <c r="Q49" s="2"/>
    </row>
    <row r="50" spans="2:17" x14ac:dyDescent="0.25">
      <c r="B50" s="277" t="s">
        <v>9</v>
      </c>
      <c r="C50" s="277" t="s">
        <v>10</v>
      </c>
      <c r="D50" s="277" t="s">
        <v>11</v>
      </c>
      <c r="E50" s="274" t="s">
        <v>3</v>
      </c>
      <c r="F50" s="286" t="s">
        <v>47</v>
      </c>
      <c r="G50" s="257"/>
      <c r="H50" s="286" t="s">
        <v>5</v>
      </c>
      <c r="I50" s="279" t="s">
        <v>13</v>
      </c>
      <c r="J50" s="82" t="s">
        <v>74</v>
      </c>
      <c r="K50" s="83"/>
      <c r="L50" s="84"/>
      <c r="M50" s="290"/>
      <c r="N50" s="291"/>
      <c r="O50" s="242"/>
      <c r="P50" s="286" t="s">
        <v>7</v>
      </c>
      <c r="Q50" s="274" t="s">
        <v>8</v>
      </c>
    </row>
    <row r="51" spans="2:17" ht="22.5" x14ac:dyDescent="0.25">
      <c r="B51" s="293"/>
      <c r="C51" s="293"/>
      <c r="D51" s="293"/>
      <c r="E51" s="275"/>
      <c r="F51" s="287"/>
      <c r="G51" s="258" t="s">
        <v>12</v>
      </c>
      <c r="H51" s="287"/>
      <c r="I51" s="289"/>
      <c r="J51" s="279" t="s">
        <v>14</v>
      </c>
      <c r="K51" s="281" t="s">
        <v>48</v>
      </c>
      <c r="L51" s="295" t="s">
        <v>49</v>
      </c>
      <c r="M51" s="277" t="s">
        <v>17</v>
      </c>
      <c r="N51" s="277" t="s">
        <v>18</v>
      </c>
      <c r="O51" s="267" t="s">
        <v>250</v>
      </c>
      <c r="P51" s="287"/>
      <c r="Q51" s="275"/>
    </row>
    <row r="52" spans="2:17" x14ac:dyDescent="0.25">
      <c r="B52" s="278"/>
      <c r="C52" s="278"/>
      <c r="D52" s="278"/>
      <c r="E52" s="276"/>
      <c r="F52" s="288"/>
      <c r="G52" s="259"/>
      <c r="H52" s="288"/>
      <c r="I52" s="280"/>
      <c r="J52" s="280"/>
      <c r="K52" s="282"/>
      <c r="L52" s="296"/>
      <c r="M52" s="278"/>
      <c r="N52" s="278"/>
      <c r="O52" s="263"/>
      <c r="P52" s="288"/>
      <c r="Q52" s="276"/>
    </row>
    <row r="53" spans="2:17" ht="30" customHeight="1" x14ac:dyDescent="0.25">
      <c r="B53" s="14">
        <v>1000</v>
      </c>
      <c r="C53" s="14">
        <v>1100</v>
      </c>
      <c r="D53" s="14">
        <v>113</v>
      </c>
      <c r="E53" s="17" t="s">
        <v>75</v>
      </c>
      <c r="F53" s="78" t="s">
        <v>76</v>
      </c>
      <c r="G53" s="17"/>
      <c r="H53" s="17"/>
      <c r="I53" s="14">
        <v>15</v>
      </c>
      <c r="J53" s="18">
        <v>6252</v>
      </c>
      <c r="K53" s="62">
        <v>0</v>
      </c>
      <c r="L53" s="18">
        <f>J53+K53</f>
        <v>6252</v>
      </c>
      <c r="M53" s="18">
        <v>636.48</v>
      </c>
      <c r="N53" s="18">
        <v>636.48</v>
      </c>
      <c r="O53" s="18"/>
      <c r="P53" s="18">
        <f t="shared" ref="P53:P62" si="7">L53-N53</f>
        <v>5615.52</v>
      </c>
      <c r="Q53" s="85"/>
    </row>
    <row r="54" spans="2:17" ht="30" customHeight="1" x14ac:dyDescent="0.25">
      <c r="B54" s="14">
        <v>1000</v>
      </c>
      <c r="C54" s="14">
        <v>1100</v>
      </c>
      <c r="D54" s="14">
        <v>113</v>
      </c>
      <c r="E54" s="17" t="s">
        <v>77</v>
      </c>
      <c r="F54" s="59" t="s">
        <v>78</v>
      </c>
      <c r="G54" s="17"/>
      <c r="H54" s="17"/>
      <c r="I54" s="14">
        <v>15</v>
      </c>
      <c r="J54" s="20">
        <v>5866</v>
      </c>
      <c r="K54" s="33">
        <v>0</v>
      </c>
      <c r="L54" s="20">
        <f>J54+K54</f>
        <v>5866</v>
      </c>
      <c r="M54" s="20">
        <v>567.27</v>
      </c>
      <c r="N54" s="20">
        <v>567.27</v>
      </c>
      <c r="O54" s="20"/>
      <c r="P54" s="20">
        <f t="shared" si="7"/>
        <v>5298.73</v>
      </c>
      <c r="Q54" s="85"/>
    </row>
    <row r="55" spans="2:17" ht="30" customHeight="1" x14ac:dyDescent="0.25">
      <c r="B55" s="14">
        <v>1000</v>
      </c>
      <c r="C55" s="14">
        <v>1100</v>
      </c>
      <c r="D55" s="14">
        <v>113</v>
      </c>
      <c r="E55" s="17" t="s">
        <v>79</v>
      </c>
      <c r="F55" s="59" t="s">
        <v>80</v>
      </c>
      <c r="G55" s="24"/>
      <c r="H55" s="24"/>
      <c r="I55" s="14">
        <v>15</v>
      </c>
      <c r="J55" s="20">
        <v>2600</v>
      </c>
      <c r="K55" s="33">
        <v>6.1</v>
      </c>
      <c r="L55" s="20">
        <f>J55+K55</f>
        <v>2606.1</v>
      </c>
      <c r="M55" s="20"/>
      <c r="N55" s="20"/>
      <c r="O55" s="20">
        <v>1000</v>
      </c>
      <c r="P55" s="20">
        <f>L55-N55-O55</f>
        <v>1606.1</v>
      </c>
      <c r="Q55" s="85"/>
    </row>
    <row r="56" spans="2:17" ht="30" customHeight="1" x14ac:dyDescent="0.25">
      <c r="B56" s="14">
        <v>1000</v>
      </c>
      <c r="C56" s="14">
        <v>1100</v>
      </c>
      <c r="D56" s="14">
        <v>113</v>
      </c>
      <c r="E56" s="17" t="s">
        <v>81</v>
      </c>
      <c r="F56" s="59" t="s">
        <v>82</v>
      </c>
      <c r="G56" s="17"/>
      <c r="H56" s="17"/>
      <c r="I56" s="14">
        <v>15</v>
      </c>
      <c r="J56" s="20">
        <v>2600</v>
      </c>
      <c r="K56" s="33">
        <v>6.1</v>
      </c>
      <c r="L56" s="18">
        <f>J56+K56</f>
        <v>2606.1</v>
      </c>
      <c r="M56" s="20">
        <v>0</v>
      </c>
      <c r="N56" s="20">
        <v>0</v>
      </c>
      <c r="O56" s="20"/>
      <c r="P56" s="18">
        <f t="shared" si="7"/>
        <v>2606.1</v>
      </c>
      <c r="Q56" s="85"/>
    </row>
    <row r="57" spans="2:17" ht="30" customHeight="1" x14ac:dyDescent="0.25">
      <c r="B57" s="14">
        <v>1000</v>
      </c>
      <c r="C57" s="14">
        <v>1100</v>
      </c>
      <c r="D57" s="14">
        <v>113</v>
      </c>
      <c r="E57" s="17" t="s">
        <v>83</v>
      </c>
      <c r="F57" s="16" t="s">
        <v>84</v>
      </c>
      <c r="G57" s="17"/>
      <c r="H57" s="17"/>
      <c r="I57" s="14">
        <v>15</v>
      </c>
      <c r="J57" s="18">
        <v>2584</v>
      </c>
      <c r="K57" s="62">
        <v>7.14</v>
      </c>
      <c r="L57" s="18">
        <f t="shared" ref="L57:L62" si="8">J57+K57</f>
        <v>2591.14</v>
      </c>
      <c r="M57" s="18">
        <v>0</v>
      </c>
      <c r="N57" s="20">
        <v>0</v>
      </c>
      <c r="O57" s="20"/>
      <c r="P57" s="18">
        <f t="shared" si="7"/>
        <v>2591.14</v>
      </c>
      <c r="Q57" s="41"/>
    </row>
    <row r="58" spans="2:17" ht="30" customHeight="1" x14ac:dyDescent="0.25">
      <c r="B58" s="14">
        <v>1000</v>
      </c>
      <c r="C58" s="14">
        <v>1100</v>
      </c>
      <c r="D58" s="14">
        <v>113</v>
      </c>
      <c r="E58" s="15" t="s">
        <v>85</v>
      </c>
      <c r="F58" s="16" t="s">
        <v>84</v>
      </c>
      <c r="G58" s="17"/>
      <c r="H58" s="17"/>
      <c r="I58" s="14">
        <v>15</v>
      </c>
      <c r="J58" s="18">
        <v>2584</v>
      </c>
      <c r="K58" s="62">
        <v>7.14</v>
      </c>
      <c r="L58" s="18">
        <f t="shared" si="8"/>
        <v>2591.14</v>
      </c>
      <c r="M58" s="18">
        <v>0</v>
      </c>
      <c r="N58" s="20">
        <v>0</v>
      </c>
      <c r="O58" s="20"/>
      <c r="P58" s="18">
        <f>L58-N58-O58</f>
        <v>2591.14</v>
      </c>
      <c r="Q58" s="41"/>
    </row>
    <row r="59" spans="2:17" ht="30" customHeight="1" x14ac:dyDescent="0.25">
      <c r="B59" s="14">
        <v>1000</v>
      </c>
      <c r="C59" s="14">
        <v>1100</v>
      </c>
      <c r="D59" s="14">
        <v>113</v>
      </c>
      <c r="E59" s="15" t="s">
        <v>86</v>
      </c>
      <c r="F59" s="16" t="s">
        <v>84</v>
      </c>
      <c r="G59" s="17"/>
      <c r="H59" s="17"/>
      <c r="I59" s="14">
        <v>15</v>
      </c>
      <c r="J59" s="18">
        <v>2584</v>
      </c>
      <c r="K59" s="18">
        <v>7.14</v>
      </c>
      <c r="L59" s="18">
        <f t="shared" si="8"/>
        <v>2591.14</v>
      </c>
      <c r="M59" s="18">
        <v>0</v>
      </c>
      <c r="N59" s="20">
        <v>0</v>
      </c>
      <c r="O59" s="20"/>
      <c r="P59" s="18">
        <f t="shared" si="7"/>
        <v>2591.14</v>
      </c>
      <c r="Q59" s="41"/>
    </row>
    <row r="60" spans="2:17" ht="30" customHeight="1" x14ac:dyDescent="0.25">
      <c r="B60" s="14">
        <v>1000</v>
      </c>
      <c r="C60" s="14">
        <v>1100</v>
      </c>
      <c r="D60" s="14">
        <v>113</v>
      </c>
      <c r="E60" s="78" t="s">
        <v>87</v>
      </c>
      <c r="F60" s="59" t="s">
        <v>88</v>
      </c>
      <c r="G60" s="86"/>
      <c r="H60" s="78"/>
      <c r="I60" s="14">
        <v>15</v>
      </c>
      <c r="J60" s="18">
        <v>4596</v>
      </c>
      <c r="K60" s="62">
        <v>0</v>
      </c>
      <c r="L60" s="18">
        <f t="shared" si="8"/>
        <v>4596</v>
      </c>
      <c r="M60" s="18">
        <v>365.07</v>
      </c>
      <c r="N60" s="18">
        <v>365.07</v>
      </c>
      <c r="O60" s="18"/>
      <c r="P60" s="18">
        <f t="shared" si="7"/>
        <v>4230.93</v>
      </c>
      <c r="Q60" s="41"/>
    </row>
    <row r="61" spans="2:17" ht="30" customHeight="1" x14ac:dyDescent="0.25">
      <c r="B61" s="14">
        <v>1000</v>
      </c>
      <c r="C61" s="14">
        <v>1100</v>
      </c>
      <c r="D61" s="14">
        <v>113</v>
      </c>
      <c r="E61" s="78" t="s">
        <v>89</v>
      </c>
      <c r="F61" s="64" t="s">
        <v>90</v>
      </c>
      <c r="G61" s="86"/>
      <c r="H61" s="78"/>
      <c r="I61" s="14">
        <v>15</v>
      </c>
      <c r="J61" s="20">
        <v>4713</v>
      </c>
      <c r="K61" s="33">
        <v>0</v>
      </c>
      <c r="L61" s="18">
        <f t="shared" si="8"/>
        <v>4713</v>
      </c>
      <c r="M61" s="20">
        <v>377.81</v>
      </c>
      <c r="N61" s="20">
        <v>377.81</v>
      </c>
      <c r="O61" s="20"/>
      <c r="P61" s="18">
        <f t="shared" si="7"/>
        <v>4335.1899999999996</v>
      </c>
      <c r="Q61" s="259"/>
    </row>
    <row r="62" spans="2:17" ht="30" customHeight="1" x14ac:dyDescent="0.25">
      <c r="B62" s="14">
        <v>1000</v>
      </c>
      <c r="C62" s="14">
        <v>1100</v>
      </c>
      <c r="D62" s="14">
        <v>113</v>
      </c>
      <c r="E62" s="42" t="s">
        <v>91</v>
      </c>
      <c r="F62" s="64" t="s">
        <v>92</v>
      </c>
      <c r="G62" s="87"/>
      <c r="H62" s="78"/>
      <c r="I62" s="14">
        <v>15</v>
      </c>
      <c r="J62" s="20">
        <v>4713</v>
      </c>
      <c r="K62" s="33">
        <v>0</v>
      </c>
      <c r="L62" s="18">
        <f t="shared" si="8"/>
        <v>4713</v>
      </c>
      <c r="M62" s="20">
        <v>377.81</v>
      </c>
      <c r="N62" s="20">
        <v>377.81</v>
      </c>
      <c r="O62" s="20"/>
      <c r="P62" s="18">
        <f t="shared" si="7"/>
        <v>4335.1899999999996</v>
      </c>
      <c r="Q62" s="259"/>
    </row>
    <row r="63" spans="2:17" ht="30" customHeight="1" x14ac:dyDescent="0.25">
      <c r="B63" s="70"/>
      <c r="C63" s="70"/>
      <c r="D63" s="70"/>
      <c r="E63" s="26" t="s">
        <v>93</v>
      </c>
      <c r="F63" s="27"/>
      <c r="G63" s="27"/>
      <c r="H63" s="88"/>
      <c r="I63" s="29"/>
      <c r="J63" s="30">
        <f t="shared" ref="J63:N63" si="9">SUM(J53:J62)</f>
        <v>39092</v>
      </c>
      <c r="K63" s="30">
        <f t="shared" si="9"/>
        <v>33.619999999999997</v>
      </c>
      <c r="L63" s="30">
        <f t="shared" si="9"/>
        <v>39125.619999999995</v>
      </c>
      <c r="M63" s="30">
        <f t="shared" si="9"/>
        <v>2324.44</v>
      </c>
      <c r="N63" s="30">
        <f t="shared" si="9"/>
        <v>2324.44</v>
      </c>
      <c r="O63" s="30">
        <f>SUM(O53:O62)</f>
        <v>1000</v>
      </c>
      <c r="P63" s="30">
        <f>SUM(P53:P62)</f>
        <v>35801.18</v>
      </c>
      <c r="Q63" s="89"/>
    </row>
    <row r="64" spans="2:17" ht="30" customHeight="1" x14ac:dyDescent="0.25">
      <c r="B64" s="14">
        <v>1000</v>
      </c>
      <c r="C64" s="14">
        <v>1100</v>
      </c>
      <c r="D64" s="14">
        <v>113</v>
      </c>
      <c r="E64" s="78" t="s">
        <v>94</v>
      </c>
      <c r="F64" s="59" t="s">
        <v>95</v>
      </c>
      <c r="G64" s="90"/>
      <c r="H64" s="78"/>
      <c r="I64" s="14">
        <v>15</v>
      </c>
      <c r="J64" s="18">
        <v>6252</v>
      </c>
      <c r="K64" s="62">
        <v>0</v>
      </c>
      <c r="L64" s="18">
        <f>J64+K64</f>
        <v>6252</v>
      </c>
      <c r="M64" s="18">
        <v>636.48</v>
      </c>
      <c r="N64" s="18">
        <v>636.48</v>
      </c>
      <c r="O64" s="18"/>
      <c r="P64" s="18">
        <f>L64-N64</f>
        <v>5615.52</v>
      </c>
      <c r="Q64" s="41"/>
    </row>
    <row r="65" spans="2:17" ht="30" customHeight="1" x14ac:dyDescent="0.25">
      <c r="B65" s="14">
        <v>1000</v>
      </c>
      <c r="C65" s="14">
        <v>1100</v>
      </c>
      <c r="D65" s="14">
        <v>113</v>
      </c>
      <c r="E65" s="91" t="s">
        <v>96</v>
      </c>
      <c r="F65" s="64" t="s">
        <v>97</v>
      </c>
      <c r="G65" s="91"/>
      <c r="H65" s="91"/>
      <c r="I65" s="14">
        <v>15</v>
      </c>
      <c r="J65" s="20">
        <v>2600</v>
      </c>
      <c r="K65" s="69">
        <v>6.1</v>
      </c>
      <c r="L65" s="18">
        <f>J65+K65</f>
        <v>2606.1</v>
      </c>
      <c r="M65" s="20">
        <v>0</v>
      </c>
      <c r="N65" s="20">
        <v>0</v>
      </c>
      <c r="O65" s="20"/>
      <c r="P65" s="18">
        <f>L65-N65</f>
        <v>2606.1</v>
      </c>
      <c r="Q65" s="266"/>
    </row>
    <row r="66" spans="2:17" ht="30" customHeight="1" x14ac:dyDescent="0.25">
      <c r="B66" s="92"/>
      <c r="C66" s="92"/>
      <c r="D66" s="92"/>
      <c r="E66" s="80" t="s">
        <v>98</v>
      </c>
      <c r="F66" s="93"/>
      <c r="G66" s="93"/>
      <c r="H66" s="94"/>
      <c r="I66" s="92"/>
      <c r="J66" s="95">
        <f t="shared" ref="J66:N66" si="10">SUM(J64:J65)</f>
        <v>8852</v>
      </c>
      <c r="K66" s="95">
        <f t="shared" si="10"/>
        <v>6.1</v>
      </c>
      <c r="L66" s="95">
        <f t="shared" si="10"/>
        <v>8858.1</v>
      </c>
      <c r="M66" s="95">
        <f t="shared" si="10"/>
        <v>636.48</v>
      </c>
      <c r="N66" s="95">
        <f t="shared" si="10"/>
        <v>636.48</v>
      </c>
      <c r="O66" s="95"/>
      <c r="P66" s="95">
        <f>SUM(P64:P65)</f>
        <v>8221.6200000000008</v>
      </c>
      <c r="Q66" s="96">
        <v>0</v>
      </c>
    </row>
    <row r="67" spans="2:17" ht="30" customHeight="1" x14ac:dyDescent="0.25">
      <c r="B67" s="14">
        <v>1000</v>
      </c>
      <c r="C67" s="14">
        <v>1100</v>
      </c>
      <c r="D67" s="14">
        <v>113</v>
      </c>
      <c r="E67" s="17" t="s">
        <v>99</v>
      </c>
      <c r="F67" s="78" t="s">
        <v>100</v>
      </c>
      <c r="G67" s="17"/>
      <c r="H67" s="17"/>
      <c r="I67" s="14">
        <v>15</v>
      </c>
      <c r="J67" s="20">
        <v>5867</v>
      </c>
      <c r="K67" s="33">
        <v>0</v>
      </c>
      <c r="L67" s="20">
        <f>J67+K67</f>
        <v>5867</v>
      </c>
      <c r="M67" s="20">
        <v>567.45000000000005</v>
      </c>
      <c r="N67" s="20">
        <v>567.45000000000005</v>
      </c>
      <c r="O67" s="20"/>
      <c r="P67" s="20">
        <f>L67-N67</f>
        <v>5299.55</v>
      </c>
      <c r="Q67" s="97"/>
    </row>
    <row r="68" spans="2:17" ht="30" customHeight="1" x14ac:dyDescent="0.25">
      <c r="B68" s="14">
        <v>1000</v>
      </c>
      <c r="C68" s="14">
        <v>1100</v>
      </c>
      <c r="D68" s="14">
        <v>113</v>
      </c>
      <c r="E68" s="17" t="s">
        <v>268</v>
      </c>
      <c r="F68" s="78" t="s">
        <v>102</v>
      </c>
      <c r="G68" s="87"/>
      <c r="H68" s="77"/>
      <c r="I68" s="14">
        <v>15</v>
      </c>
      <c r="J68" s="20">
        <v>5867</v>
      </c>
      <c r="K68" s="33">
        <v>0</v>
      </c>
      <c r="L68" s="20">
        <f t="shared" ref="L68:L70" si="11">J68+K68</f>
        <v>5867</v>
      </c>
      <c r="M68" s="20">
        <v>567.45000000000005</v>
      </c>
      <c r="N68" s="20">
        <v>567.45000000000005</v>
      </c>
      <c r="O68" s="20"/>
      <c r="P68" s="20">
        <f>L68-N68</f>
        <v>5299.55</v>
      </c>
      <c r="Q68" s="97"/>
    </row>
    <row r="69" spans="2:17" ht="30" customHeight="1" x14ac:dyDescent="0.25">
      <c r="B69" s="14">
        <v>1000</v>
      </c>
      <c r="C69" s="14">
        <v>1100</v>
      </c>
      <c r="D69" s="14">
        <v>113</v>
      </c>
      <c r="E69" s="78"/>
      <c r="F69" s="78" t="s">
        <v>103</v>
      </c>
      <c r="G69" s="87"/>
      <c r="H69" s="98"/>
      <c r="I69" s="14"/>
      <c r="J69" s="18"/>
      <c r="K69" s="33"/>
      <c r="L69" s="20">
        <f t="shared" si="11"/>
        <v>0</v>
      </c>
      <c r="M69" s="18"/>
      <c r="N69" s="18"/>
      <c r="O69" s="18"/>
      <c r="P69" s="20">
        <f>L69-N69</f>
        <v>0</v>
      </c>
      <c r="Q69" s="41"/>
    </row>
    <row r="70" spans="2:17" ht="30" customHeight="1" x14ac:dyDescent="0.25">
      <c r="B70" s="14">
        <v>1000</v>
      </c>
      <c r="C70" s="14">
        <v>1100</v>
      </c>
      <c r="D70" s="14">
        <v>113</v>
      </c>
      <c r="E70" s="17" t="s">
        <v>104</v>
      </c>
      <c r="F70" s="59" t="s">
        <v>105</v>
      </c>
      <c r="G70" s="17"/>
      <c r="H70" s="17"/>
      <c r="I70" s="14">
        <v>15</v>
      </c>
      <c r="J70" s="18">
        <v>2584</v>
      </c>
      <c r="K70" s="18">
        <v>7.14</v>
      </c>
      <c r="L70" s="20">
        <f t="shared" si="11"/>
        <v>2591.14</v>
      </c>
      <c r="M70" s="18">
        <v>0</v>
      </c>
      <c r="N70" s="20">
        <v>0</v>
      </c>
      <c r="O70" s="20"/>
      <c r="P70" s="20">
        <f>L70-N70</f>
        <v>2591.14</v>
      </c>
      <c r="Q70" s="41"/>
    </row>
    <row r="71" spans="2:17" ht="30" customHeight="1" x14ac:dyDescent="0.25">
      <c r="B71" s="14">
        <v>1000</v>
      </c>
      <c r="C71" s="14">
        <v>1100</v>
      </c>
      <c r="D71" s="14">
        <v>113</v>
      </c>
      <c r="E71" s="78"/>
      <c r="F71" s="78" t="s">
        <v>107</v>
      </c>
      <c r="G71" s="87"/>
      <c r="H71" s="78"/>
      <c r="I71" s="14"/>
      <c r="J71" s="18"/>
      <c r="K71" s="33"/>
      <c r="L71" s="20"/>
      <c r="M71" s="18">
        <v>0</v>
      </c>
      <c r="N71" s="18">
        <v>0</v>
      </c>
      <c r="O71" s="18"/>
      <c r="P71" s="20">
        <f>L71-N71</f>
        <v>0</v>
      </c>
      <c r="Q71" s="41"/>
    </row>
    <row r="72" spans="2:17" ht="30" customHeight="1" x14ac:dyDescent="0.25">
      <c r="B72" s="70"/>
      <c r="C72" s="70"/>
      <c r="D72" s="70"/>
      <c r="E72" s="26" t="s">
        <v>108</v>
      </c>
      <c r="F72" s="27"/>
      <c r="G72" s="27"/>
      <c r="H72" s="28"/>
      <c r="I72" s="99"/>
      <c r="J72" s="30">
        <f>SUM(J67:J71)</f>
        <v>14318</v>
      </c>
      <c r="K72" s="30">
        <f>SUM(K67:K71)</f>
        <v>7.14</v>
      </c>
      <c r="L72" s="30">
        <f>SUM(L67:L71)</f>
        <v>14325.14</v>
      </c>
      <c r="M72" s="30">
        <f>SUM(M67:M71)</f>
        <v>1134.9000000000001</v>
      </c>
      <c r="N72" s="30">
        <f>SUM(N67:N71)</f>
        <v>1134.9000000000001</v>
      </c>
      <c r="O72" s="30"/>
      <c r="P72" s="30">
        <f>SUM(P67:P71)</f>
        <v>13190.24</v>
      </c>
      <c r="Q72" s="100"/>
    </row>
    <row r="73" spans="2:17" x14ac:dyDescent="0.25">
      <c r="B73" s="101"/>
      <c r="C73" s="101"/>
      <c r="D73" s="101"/>
      <c r="E73" s="102"/>
      <c r="F73" s="103"/>
      <c r="G73" s="103"/>
      <c r="H73" s="104"/>
      <c r="I73" s="105"/>
      <c r="J73" s="106"/>
      <c r="K73" s="106"/>
      <c r="L73" s="106"/>
      <c r="M73" s="106"/>
      <c r="N73" s="106"/>
      <c r="O73" s="106"/>
      <c r="P73" s="106"/>
      <c r="Q73" s="107"/>
    </row>
    <row r="74" spans="2:17" ht="18" x14ac:dyDescent="0.25">
      <c r="B74" s="46"/>
      <c r="C74" s="46"/>
      <c r="D74" s="46"/>
      <c r="E74" s="285"/>
      <c r="F74" s="285"/>
      <c r="G74" s="285"/>
      <c r="H74" s="285"/>
      <c r="Q74" s="52"/>
    </row>
    <row r="75" spans="2:17" ht="18" x14ac:dyDescent="0.25">
      <c r="B75" s="46"/>
      <c r="C75" s="46"/>
      <c r="D75" s="46"/>
      <c r="E75" s="285" t="s">
        <v>0</v>
      </c>
      <c r="F75" s="285"/>
      <c r="G75" s="285"/>
      <c r="H75" s="285"/>
      <c r="I75" s="50"/>
      <c r="J75" s="50"/>
      <c r="K75" s="51"/>
      <c r="L75" s="50"/>
      <c r="M75" s="50"/>
      <c r="N75" s="50"/>
      <c r="O75" s="50"/>
      <c r="P75" s="50"/>
      <c r="Q75" s="52"/>
    </row>
    <row r="76" spans="2:17" ht="18" x14ac:dyDescent="0.25">
      <c r="B76" s="4"/>
      <c r="C76" s="2"/>
      <c r="D76" s="2"/>
      <c r="E76" s="285" t="s">
        <v>2</v>
      </c>
      <c r="F76" s="285"/>
      <c r="G76" s="285"/>
      <c r="H76" s="285"/>
      <c r="I76" s="285" t="s">
        <v>277</v>
      </c>
      <c r="J76" s="285"/>
      <c r="K76" s="285"/>
      <c r="L76" s="285"/>
      <c r="M76" s="285"/>
      <c r="N76" s="285"/>
      <c r="O76" s="285"/>
      <c r="P76" s="285"/>
      <c r="Q76" s="2"/>
    </row>
    <row r="77" spans="2:17" ht="18" x14ac:dyDescent="0.25">
      <c r="B77" s="5"/>
      <c r="C77" s="2"/>
      <c r="D77" s="2"/>
      <c r="E77" s="294"/>
      <c r="F77" s="294"/>
      <c r="G77" s="294"/>
      <c r="H77" s="294"/>
      <c r="I77" s="53"/>
      <c r="J77" s="53"/>
      <c r="K77" s="54"/>
      <c r="L77" s="53"/>
      <c r="M77" s="53"/>
      <c r="N77" s="53"/>
      <c r="O77" s="53"/>
      <c r="P77" s="53"/>
      <c r="Q77" s="2"/>
    </row>
    <row r="78" spans="2:17" x14ac:dyDescent="0.25">
      <c r="B78" s="277" t="s">
        <v>9</v>
      </c>
      <c r="C78" s="277" t="s">
        <v>10</v>
      </c>
      <c r="D78" s="277" t="s">
        <v>11</v>
      </c>
      <c r="E78" s="274" t="s">
        <v>3</v>
      </c>
      <c r="F78" s="274" t="s">
        <v>47</v>
      </c>
      <c r="G78" s="260"/>
      <c r="H78" s="274" t="s">
        <v>5</v>
      </c>
      <c r="I78" s="279" t="s">
        <v>13</v>
      </c>
      <c r="J78" s="82" t="s">
        <v>109</v>
      </c>
      <c r="K78" s="109"/>
      <c r="L78" s="84"/>
      <c r="M78" s="290"/>
      <c r="N78" s="291"/>
      <c r="O78" s="242"/>
      <c r="P78" s="286" t="s">
        <v>7</v>
      </c>
      <c r="Q78" s="286" t="s">
        <v>8</v>
      </c>
    </row>
    <row r="79" spans="2:17" ht="22.5" x14ac:dyDescent="0.25">
      <c r="B79" s="293"/>
      <c r="C79" s="293"/>
      <c r="D79" s="293"/>
      <c r="E79" s="275"/>
      <c r="F79" s="275"/>
      <c r="G79" s="261" t="s">
        <v>12</v>
      </c>
      <c r="H79" s="275"/>
      <c r="I79" s="289"/>
      <c r="J79" s="279" t="s">
        <v>14</v>
      </c>
      <c r="K79" s="281" t="s">
        <v>48</v>
      </c>
      <c r="L79" s="283" t="s">
        <v>49</v>
      </c>
      <c r="M79" s="277" t="s">
        <v>17</v>
      </c>
      <c r="N79" s="277" t="s">
        <v>18</v>
      </c>
      <c r="O79" s="267" t="s">
        <v>250</v>
      </c>
      <c r="P79" s="287"/>
      <c r="Q79" s="287"/>
    </row>
    <row r="80" spans="2:17" x14ac:dyDescent="0.25">
      <c r="B80" s="278"/>
      <c r="C80" s="278"/>
      <c r="D80" s="278"/>
      <c r="E80" s="276"/>
      <c r="F80" s="276"/>
      <c r="G80" s="262"/>
      <c r="H80" s="276"/>
      <c r="I80" s="280"/>
      <c r="J80" s="280"/>
      <c r="K80" s="282"/>
      <c r="L80" s="284"/>
      <c r="M80" s="278"/>
      <c r="N80" s="278"/>
      <c r="O80" s="263"/>
      <c r="P80" s="288"/>
      <c r="Q80" s="288"/>
    </row>
    <row r="81" spans="2:17" ht="30" customHeight="1" x14ac:dyDescent="0.25">
      <c r="B81" s="14">
        <v>1000</v>
      </c>
      <c r="C81" s="14">
        <v>1100</v>
      </c>
      <c r="D81" s="14">
        <v>113</v>
      </c>
      <c r="E81" s="42" t="s">
        <v>110</v>
      </c>
      <c r="F81" s="59" t="s">
        <v>111</v>
      </c>
      <c r="G81" s="78"/>
      <c r="H81" s="78"/>
      <c r="I81" s="14">
        <v>15</v>
      </c>
      <c r="J81" s="18">
        <v>10063</v>
      </c>
      <c r="K81" s="33">
        <v>0</v>
      </c>
      <c r="L81" s="18">
        <f>J81+K81</f>
        <v>10063</v>
      </c>
      <c r="M81" s="18">
        <v>1438.73</v>
      </c>
      <c r="N81" s="18">
        <v>1438.73</v>
      </c>
      <c r="O81" s="18"/>
      <c r="P81" s="20">
        <f>L81-N81</f>
        <v>8624.27</v>
      </c>
      <c r="Q81" s="41"/>
    </row>
    <row r="82" spans="2:17" ht="30" customHeight="1" x14ac:dyDescent="0.25">
      <c r="B82" s="14">
        <v>1000</v>
      </c>
      <c r="C82" s="14">
        <v>1100</v>
      </c>
      <c r="D82" s="14">
        <v>113</v>
      </c>
      <c r="E82" s="78" t="s">
        <v>112</v>
      </c>
      <c r="F82" s="59" t="s">
        <v>113</v>
      </c>
      <c r="G82" s="78"/>
      <c r="H82" s="78"/>
      <c r="I82" s="14">
        <v>15</v>
      </c>
      <c r="J82" s="20">
        <v>5867</v>
      </c>
      <c r="K82" s="33">
        <v>0</v>
      </c>
      <c r="L82" s="18">
        <f t="shared" ref="L82:L85" si="12">J82+K82</f>
        <v>5867</v>
      </c>
      <c r="M82" s="20">
        <v>567.45000000000005</v>
      </c>
      <c r="N82" s="20">
        <v>567.45000000000005</v>
      </c>
      <c r="O82" s="20"/>
      <c r="P82" s="20">
        <f>L82-N82</f>
        <v>5299.55</v>
      </c>
      <c r="Q82" s="41"/>
    </row>
    <row r="83" spans="2:17" ht="30" customHeight="1" x14ac:dyDescent="0.25">
      <c r="B83" s="14">
        <v>1000</v>
      </c>
      <c r="C83" s="14">
        <v>1100</v>
      </c>
      <c r="D83" s="14">
        <v>113</v>
      </c>
      <c r="E83" s="24" t="s">
        <v>114</v>
      </c>
      <c r="F83" s="59" t="s">
        <v>115</v>
      </c>
      <c r="G83" s="17"/>
      <c r="H83" s="17"/>
      <c r="I83" s="14">
        <v>15</v>
      </c>
      <c r="J83" s="18">
        <v>4534</v>
      </c>
      <c r="K83" s="33">
        <v>0</v>
      </c>
      <c r="L83" s="18">
        <f t="shared" si="12"/>
        <v>4534</v>
      </c>
      <c r="M83" s="18">
        <v>358.32</v>
      </c>
      <c r="N83" s="18">
        <v>358.32</v>
      </c>
      <c r="O83" s="18"/>
      <c r="P83" s="20">
        <f>L83-N83</f>
        <v>4175.68</v>
      </c>
      <c r="Q83" s="41"/>
    </row>
    <row r="84" spans="2:17" ht="30" customHeight="1" x14ac:dyDescent="0.25">
      <c r="B84" s="14">
        <v>1000</v>
      </c>
      <c r="C84" s="14">
        <v>1100</v>
      </c>
      <c r="D84" s="14">
        <v>113</v>
      </c>
      <c r="E84" s="112"/>
      <c r="F84" s="59" t="s">
        <v>116</v>
      </c>
      <c r="G84" s="17"/>
      <c r="H84" s="17"/>
      <c r="I84" s="14"/>
      <c r="J84" s="18"/>
      <c r="K84" s="33"/>
      <c r="L84" s="18">
        <f t="shared" si="12"/>
        <v>0</v>
      </c>
      <c r="M84" s="18"/>
      <c r="N84" s="18"/>
      <c r="O84" s="18"/>
      <c r="P84" s="20">
        <f>L84-N84</f>
        <v>0</v>
      </c>
      <c r="Q84" s="41"/>
    </row>
    <row r="85" spans="2:17" ht="30" customHeight="1" x14ac:dyDescent="0.25">
      <c r="B85" s="14">
        <v>1000</v>
      </c>
      <c r="C85" s="14">
        <v>1100</v>
      </c>
      <c r="D85" s="14">
        <v>113</v>
      </c>
      <c r="E85" s="42" t="s">
        <v>117</v>
      </c>
      <c r="F85" s="64" t="s">
        <v>118</v>
      </c>
      <c r="G85" s="86"/>
      <c r="H85" s="78"/>
      <c r="I85" s="14">
        <v>15</v>
      </c>
      <c r="J85" s="18">
        <v>4534</v>
      </c>
      <c r="K85" s="33">
        <v>0</v>
      </c>
      <c r="L85" s="18">
        <f t="shared" si="12"/>
        <v>4534</v>
      </c>
      <c r="M85" s="18">
        <v>358.32</v>
      </c>
      <c r="N85" s="18">
        <v>358.32</v>
      </c>
      <c r="O85" s="18"/>
      <c r="P85" s="20">
        <f>L85-N85</f>
        <v>4175.68</v>
      </c>
      <c r="Q85" s="41"/>
    </row>
    <row r="86" spans="2:17" ht="30" customHeight="1" x14ac:dyDescent="0.25">
      <c r="B86" s="26"/>
      <c r="C86" s="26"/>
      <c r="D86" s="26"/>
      <c r="E86" s="26" t="s">
        <v>119</v>
      </c>
      <c r="F86" s="27"/>
      <c r="G86" s="27"/>
      <c r="H86" s="28"/>
      <c r="I86" s="99"/>
      <c r="J86" s="30">
        <f t="shared" ref="J86:N86" si="13">SUM(J81:J85)</f>
        <v>24998</v>
      </c>
      <c r="K86" s="30">
        <f t="shared" si="13"/>
        <v>0</v>
      </c>
      <c r="L86" s="30">
        <f t="shared" si="13"/>
        <v>24998</v>
      </c>
      <c r="M86" s="30">
        <f t="shared" si="13"/>
        <v>2722.82</v>
      </c>
      <c r="N86" s="30">
        <f t="shared" si="13"/>
        <v>2722.82</v>
      </c>
      <c r="O86" s="30"/>
      <c r="P86" s="30">
        <f>SUM(P81:P85)</f>
        <v>22275.18</v>
      </c>
      <c r="Q86" s="31"/>
    </row>
    <row r="87" spans="2:17" ht="30" customHeight="1" x14ac:dyDescent="0.25">
      <c r="B87" s="14">
        <v>1000</v>
      </c>
      <c r="C87" s="14">
        <v>1100</v>
      </c>
      <c r="D87" s="14">
        <v>113</v>
      </c>
      <c r="E87" s="78" t="s">
        <v>120</v>
      </c>
      <c r="F87" s="59" t="s">
        <v>121</v>
      </c>
      <c r="G87" s="86"/>
      <c r="H87" s="78"/>
      <c r="I87" s="14">
        <v>15</v>
      </c>
      <c r="J87" s="18">
        <v>2880</v>
      </c>
      <c r="K87" s="62">
        <v>0</v>
      </c>
      <c r="L87" s="18">
        <f>J87+K87</f>
        <v>2880</v>
      </c>
      <c r="M87" s="18">
        <v>32.86</v>
      </c>
      <c r="N87" s="18">
        <v>32.86</v>
      </c>
      <c r="O87" s="18"/>
      <c r="P87" s="20">
        <f>L87-N87</f>
        <v>2847.14</v>
      </c>
      <c r="Q87" s="16"/>
    </row>
    <row r="88" spans="2:17" ht="30" customHeight="1" x14ac:dyDescent="0.25">
      <c r="B88" s="113"/>
      <c r="C88" s="113"/>
      <c r="D88" s="113"/>
      <c r="E88" s="26" t="s">
        <v>122</v>
      </c>
      <c r="F88" s="27"/>
      <c r="G88" s="27"/>
      <c r="H88" s="28"/>
      <c r="I88" s="71"/>
      <c r="J88" s="30">
        <f>SUM(J87)</f>
        <v>2880</v>
      </c>
      <c r="K88" s="30">
        <v>0</v>
      </c>
      <c r="L88" s="30">
        <f>SUM(L87)</f>
        <v>2880</v>
      </c>
      <c r="M88" s="30">
        <f>SUM(M87)</f>
        <v>32.86</v>
      </c>
      <c r="N88" s="30">
        <f>SUM(N87)</f>
        <v>32.86</v>
      </c>
      <c r="O88" s="30"/>
      <c r="P88" s="30">
        <f>SUM(P87)</f>
        <v>2847.14</v>
      </c>
      <c r="Q88" s="30">
        <v>0</v>
      </c>
    </row>
    <row r="89" spans="2:17" ht="30" customHeight="1" x14ac:dyDescent="0.25">
      <c r="B89" s="14">
        <v>1000</v>
      </c>
      <c r="C89" s="14">
        <v>1100</v>
      </c>
      <c r="D89" s="14">
        <v>113</v>
      </c>
      <c r="E89" s="78" t="s">
        <v>123</v>
      </c>
      <c r="F89" s="78" t="s">
        <v>124</v>
      </c>
      <c r="G89" s="227"/>
      <c r="H89" s="78"/>
      <c r="I89" s="14">
        <v>15</v>
      </c>
      <c r="J89" s="20">
        <v>4604</v>
      </c>
      <c r="K89" s="33">
        <v>0</v>
      </c>
      <c r="L89" s="20">
        <f>J89+K89</f>
        <v>4604</v>
      </c>
      <c r="M89" s="20">
        <v>365.94</v>
      </c>
      <c r="N89" s="20">
        <v>365.94</v>
      </c>
      <c r="O89" s="20"/>
      <c r="P89" s="20">
        <f>L89-N89</f>
        <v>4238.0600000000004</v>
      </c>
      <c r="Q89" s="115"/>
    </row>
    <row r="90" spans="2:17" ht="30" customHeight="1" x14ac:dyDescent="0.25">
      <c r="B90" s="14">
        <v>1000</v>
      </c>
      <c r="C90" s="14">
        <v>1100</v>
      </c>
      <c r="D90" s="14">
        <v>113</v>
      </c>
      <c r="E90" s="116" t="s">
        <v>125</v>
      </c>
      <c r="F90" s="78" t="s">
        <v>107</v>
      </c>
      <c r="G90" s="17"/>
      <c r="H90" s="17"/>
      <c r="I90" s="14">
        <v>15</v>
      </c>
      <c r="J90" s="20">
        <v>2523</v>
      </c>
      <c r="K90" s="33">
        <v>11.1</v>
      </c>
      <c r="L90" s="20">
        <f t="shared" ref="L90:L93" si="14">J90+K90</f>
        <v>2534.1</v>
      </c>
      <c r="M90" s="18">
        <v>0</v>
      </c>
      <c r="N90" s="18">
        <v>0</v>
      </c>
      <c r="O90" s="18"/>
      <c r="P90" s="20">
        <f>L90-N90</f>
        <v>2534.1</v>
      </c>
      <c r="Q90" s="41"/>
    </row>
    <row r="91" spans="2:17" ht="30" customHeight="1" x14ac:dyDescent="0.25">
      <c r="B91" s="14">
        <v>1000</v>
      </c>
      <c r="C91" s="14">
        <v>1100</v>
      </c>
      <c r="D91" s="14">
        <v>113</v>
      </c>
      <c r="E91" s="78"/>
      <c r="F91" s="78" t="s">
        <v>126</v>
      </c>
      <c r="G91" s="78"/>
      <c r="H91" s="78"/>
      <c r="I91" s="14"/>
      <c r="J91" s="20">
        <v>0</v>
      </c>
      <c r="K91" s="33"/>
      <c r="L91" s="20">
        <f t="shared" si="14"/>
        <v>0</v>
      </c>
      <c r="M91" s="18">
        <v>0</v>
      </c>
      <c r="N91" s="18">
        <v>0</v>
      </c>
      <c r="O91" s="18"/>
      <c r="P91" s="20">
        <f>L91-N91</f>
        <v>0</v>
      </c>
      <c r="Q91" s="41"/>
    </row>
    <row r="92" spans="2:17" ht="30" customHeight="1" x14ac:dyDescent="0.25">
      <c r="B92" s="14">
        <v>1000</v>
      </c>
      <c r="C92" s="14">
        <v>1100</v>
      </c>
      <c r="D92" s="14">
        <v>113</v>
      </c>
      <c r="E92" s="60" t="s">
        <v>127</v>
      </c>
      <c r="F92" s="60" t="s">
        <v>126</v>
      </c>
      <c r="G92" s="77"/>
      <c r="H92" s="60"/>
      <c r="I92" s="117">
        <v>15</v>
      </c>
      <c r="J92" s="20">
        <v>3320</v>
      </c>
      <c r="K92" s="33">
        <v>0</v>
      </c>
      <c r="L92" s="20">
        <f t="shared" si="14"/>
        <v>3320</v>
      </c>
      <c r="M92" s="20">
        <v>101.03</v>
      </c>
      <c r="N92" s="20">
        <v>101.03</v>
      </c>
      <c r="O92" s="20"/>
      <c r="P92" s="20">
        <f>L92-N92-O92</f>
        <v>3218.97</v>
      </c>
      <c r="Q92" s="41"/>
    </row>
    <row r="93" spans="2:17" ht="30" customHeight="1" x14ac:dyDescent="0.25">
      <c r="B93" s="14">
        <v>1000</v>
      </c>
      <c r="C93" s="14">
        <v>1100</v>
      </c>
      <c r="D93" s="14">
        <v>113</v>
      </c>
      <c r="E93" s="116" t="s">
        <v>128</v>
      </c>
      <c r="F93" s="78" t="s">
        <v>129</v>
      </c>
      <c r="G93" s="17"/>
      <c r="H93" s="17"/>
      <c r="I93" s="14">
        <v>15</v>
      </c>
      <c r="J93" s="20">
        <v>4604</v>
      </c>
      <c r="K93" s="33">
        <v>0</v>
      </c>
      <c r="L93" s="20">
        <f t="shared" si="14"/>
        <v>4604</v>
      </c>
      <c r="M93" s="18">
        <v>365.94</v>
      </c>
      <c r="N93" s="18">
        <v>365.94</v>
      </c>
      <c r="O93" s="18"/>
      <c r="P93" s="20">
        <f>L93-N93</f>
        <v>4238.0600000000004</v>
      </c>
      <c r="Q93" s="115"/>
    </row>
    <row r="94" spans="2:17" ht="30" customHeight="1" x14ac:dyDescent="0.25">
      <c r="B94" s="25"/>
      <c r="C94" s="25"/>
      <c r="D94" s="25"/>
      <c r="E94" s="27" t="s">
        <v>130</v>
      </c>
      <c r="F94" s="81"/>
      <c r="G94" s="81"/>
      <c r="H94" s="37"/>
      <c r="I94" s="118"/>
      <c r="J94" s="30">
        <f t="shared" ref="J94:N94" si="15">SUM(J89:J93)</f>
        <v>15051</v>
      </c>
      <c r="K94" s="30">
        <f t="shared" si="15"/>
        <v>11.1</v>
      </c>
      <c r="L94" s="30">
        <f t="shared" si="15"/>
        <v>15062.1</v>
      </c>
      <c r="M94" s="30">
        <f t="shared" si="15"/>
        <v>832.91000000000008</v>
      </c>
      <c r="N94" s="30">
        <f t="shared" si="15"/>
        <v>832.91000000000008</v>
      </c>
      <c r="O94" s="30"/>
      <c r="P94" s="30">
        <f>SUM(P89:P93)</f>
        <v>14229.189999999999</v>
      </c>
      <c r="Q94" s="38"/>
    </row>
    <row r="95" spans="2:17" ht="30" customHeight="1" x14ac:dyDescent="0.25">
      <c r="B95" s="14">
        <v>1000</v>
      </c>
      <c r="C95" s="14">
        <v>1100</v>
      </c>
      <c r="D95" s="14">
        <v>113</v>
      </c>
      <c r="E95" s="42" t="s">
        <v>131</v>
      </c>
      <c r="F95" s="59" t="s">
        <v>132</v>
      </c>
      <c r="G95" s="119"/>
      <c r="H95" s="120"/>
      <c r="I95" s="14">
        <v>15</v>
      </c>
      <c r="J95" s="121">
        <v>4973</v>
      </c>
      <c r="K95" s="122">
        <v>0</v>
      </c>
      <c r="L95" s="34">
        <f>J95+K95</f>
        <v>4973</v>
      </c>
      <c r="M95" s="18">
        <v>417.84</v>
      </c>
      <c r="N95" s="18">
        <v>417.84</v>
      </c>
      <c r="O95" s="18"/>
      <c r="P95" s="20">
        <f>L95-N95</f>
        <v>4555.16</v>
      </c>
      <c r="Q95" s="41"/>
    </row>
    <row r="96" spans="2:17" ht="30" customHeight="1" x14ac:dyDescent="0.25">
      <c r="B96" s="14">
        <v>1000</v>
      </c>
      <c r="C96" s="14">
        <v>1100</v>
      </c>
      <c r="D96" s="14">
        <v>113</v>
      </c>
      <c r="E96" s="17" t="s">
        <v>278</v>
      </c>
      <c r="F96" s="59" t="s">
        <v>134</v>
      </c>
      <c r="G96" s="17"/>
      <c r="H96" s="17"/>
      <c r="I96" s="14">
        <v>15</v>
      </c>
      <c r="J96" s="121">
        <v>3791</v>
      </c>
      <c r="K96" s="122">
        <v>0</v>
      </c>
      <c r="L96" s="34">
        <f t="shared" ref="L96:L98" si="16">J96+K96</f>
        <v>3791</v>
      </c>
      <c r="M96" s="18">
        <v>277.41000000000003</v>
      </c>
      <c r="N96" s="18">
        <v>277.41000000000003</v>
      </c>
      <c r="O96" s="20"/>
      <c r="P96" s="20">
        <f>L96-N96</f>
        <v>3513.59</v>
      </c>
      <c r="Q96" s="123"/>
    </row>
    <row r="97" spans="2:17" ht="30" customHeight="1" x14ac:dyDescent="0.25">
      <c r="B97" s="14">
        <v>1000</v>
      </c>
      <c r="C97" s="14">
        <v>1100</v>
      </c>
      <c r="D97" s="14">
        <v>113</v>
      </c>
      <c r="E97" s="17" t="s">
        <v>135</v>
      </c>
      <c r="F97" s="78" t="s">
        <v>136</v>
      </c>
      <c r="G97" s="17"/>
      <c r="H97" s="17"/>
      <c r="I97" s="14">
        <v>15</v>
      </c>
      <c r="J97" s="121">
        <v>3613</v>
      </c>
      <c r="K97" s="33">
        <v>0</v>
      </c>
      <c r="L97" s="34">
        <f t="shared" si="16"/>
        <v>3613</v>
      </c>
      <c r="M97" s="18">
        <v>150.63</v>
      </c>
      <c r="N97" s="18">
        <v>150.63</v>
      </c>
      <c r="O97" s="18"/>
      <c r="P97" s="20">
        <f>L97-N97</f>
        <v>3462.37</v>
      </c>
      <c r="Q97" s="41"/>
    </row>
    <row r="98" spans="2:17" ht="30" customHeight="1" x14ac:dyDescent="0.25">
      <c r="B98" s="14">
        <v>1000</v>
      </c>
      <c r="C98" s="14">
        <v>1100</v>
      </c>
      <c r="D98" s="14">
        <v>113</v>
      </c>
      <c r="E98" s="17" t="s">
        <v>137</v>
      </c>
      <c r="F98" s="78" t="s">
        <v>136</v>
      </c>
      <c r="G98" s="17"/>
      <c r="H98" s="17"/>
      <c r="I98" s="14">
        <v>15</v>
      </c>
      <c r="J98" s="121">
        <v>3613</v>
      </c>
      <c r="K98" s="33">
        <v>0</v>
      </c>
      <c r="L98" s="34">
        <f t="shared" si="16"/>
        <v>3613</v>
      </c>
      <c r="M98" s="18">
        <v>150.63</v>
      </c>
      <c r="N98" s="18">
        <v>150.63</v>
      </c>
      <c r="O98" s="18"/>
      <c r="P98" s="20">
        <f>L98-N98</f>
        <v>3462.37</v>
      </c>
      <c r="Q98" s="74"/>
    </row>
    <row r="99" spans="2:17" ht="30" customHeight="1" x14ac:dyDescent="0.25">
      <c r="B99" s="14">
        <v>1000</v>
      </c>
      <c r="C99" s="14">
        <v>1100</v>
      </c>
      <c r="D99" s="14">
        <v>113</v>
      </c>
      <c r="E99" s="17"/>
      <c r="F99" s="78" t="s">
        <v>136</v>
      </c>
      <c r="G99" s="17"/>
      <c r="H99" s="17"/>
      <c r="I99" s="14"/>
      <c r="J99" s="121"/>
      <c r="K99" s="33"/>
      <c r="L99" s="34"/>
      <c r="M99" s="18"/>
      <c r="N99" s="18"/>
      <c r="O99" s="18"/>
      <c r="P99" s="20">
        <f>L99-N99</f>
        <v>0</v>
      </c>
      <c r="Q99" s="74"/>
    </row>
    <row r="100" spans="2:17" ht="30" customHeight="1" x14ac:dyDescent="0.25">
      <c r="B100" s="70"/>
      <c r="C100" s="70"/>
      <c r="D100" s="70"/>
      <c r="E100" s="124" t="s">
        <v>139</v>
      </c>
      <c r="F100" s="125"/>
      <c r="G100" s="125"/>
      <c r="H100" s="126"/>
      <c r="I100" s="127"/>
      <c r="J100" s="128">
        <f>SUM(J95:J99)</f>
        <v>15990</v>
      </c>
      <c r="K100" s="128">
        <v>0</v>
      </c>
      <c r="L100" s="128">
        <f>SUM(L95:L99)</f>
        <v>15990</v>
      </c>
      <c r="M100" s="128">
        <f>SUM(M95:M99)</f>
        <v>996.51</v>
      </c>
      <c r="N100" s="128">
        <f>SUM(N95:N99)</f>
        <v>996.51</v>
      </c>
      <c r="O100" s="128"/>
      <c r="P100" s="128">
        <f>SUM(P95:P99)</f>
        <v>14993.489999999998</v>
      </c>
      <c r="Q100" s="26"/>
    </row>
    <row r="101" spans="2:17" x14ac:dyDescent="0.25">
      <c r="B101" s="46"/>
      <c r="C101" s="46"/>
      <c r="D101" s="46"/>
      <c r="E101" s="46"/>
      <c r="F101" s="129"/>
      <c r="G101" s="129"/>
      <c r="H101" s="130"/>
      <c r="I101" s="131"/>
      <c r="J101" s="132"/>
      <c r="K101" s="133"/>
      <c r="L101" s="132"/>
      <c r="M101" s="132"/>
      <c r="N101" s="132"/>
      <c r="O101" s="132"/>
      <c r="P101" s="132"/>
      <c r="Q101" s="47"/>
    </row>
    <row r="102" spans="2:17" ht="18" x14ac:dyDescent="0.25">
      <c r="B102" s="46"/>
      <c r="C102" s="46"/>
      <c r="D102" s="46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52"/>
    </row>
    <row r="103" spans="2:17" ht="18" x14ac:dyDescent="0.25">
      <c r="B103" s="46"/>
      <c r="C103" s="46"/>
      <c r="D103" s="46"/>
      <c r="E103" s="285" t="s">
        <v>0</v>
      </c>
      <c r="F103" s="285"/>
      <c r="G103" s="285"/>
      <c r="H103" s="285"/>
      <c r="I103" s="50"/>
      <c r="J103" s="50"/>
      <c r="K103" s="51"/>
      <c r="L103" s="50"/>
      <c r="M103" s="50"/>
      <c r="N103" s="50"/>
      <c r="O103" s="50"/>
      <c r="P103" s="50"/>
      <c r="Q103" s="52"/>
    </row>
    <row r="104" spans="2:17" ht="18" x14ac:dyDescent="0.25">
      <c r="B104" s="4"/>
      <c r="C104" s="2"/>
      <c r="D104" s="2"/>
      <c r="E104" s="285" t="s">
        <v>2</v>
      </c>
      <c r="F104" s="285"/>
      <c r="G104" s="285"/>
      <c r="H104" s="285"/>
      <c r="I104" s="285" t="s">
        <v>277</v>
      </c>
      <c r="J104" s="285"/>
      <c r="K104" s="285"/>
      <c r="L104" s="285"/>
      <c r="M104" s="285"/>
      <c r="N104" s="285"/>
      <c r="O104" s="285"/>
      <c r="P104" s="285"/>
      <c r="Q104" s="2"/>
    </row>
    <row r="105" spans="2:17" ht="18" x14ac:dyDescent="0.25">
      <c r="B105" s="5"/>
      <c r="C105" s="2"/>
      <c r="D105" s="2"/>
      <c r="E105" s="294"/>
      <c r="F105" s="294"/>
      <c r="G105" s="294"/>
      <c r="H105" s="294"/>
      <c r="I105" s="53"/>
      <c r="J105" s="53"/>
      <c r="K105" s="54"/>
      <c r="L105" s="53"/>
      <c r="M105" s="53"/>
      <c r="N105" s="53"/>
      <c r="O105" s="53"/>
      <c r="P105" s="53"/>
      <c r="Q105" s="2"/>
    </row>
    <row r="106" spans="2:17" x14ac:dyDescent="0.25">
      <c r="B106" s="277" t="s">
        <v>9</v>
      </c>
      <c r="C106" s="277" t="s">
        <v>10</v>
      </c>
      <c r="D106" s="277" t="s">
        <v>11</v>
      </c>
      <c r="E106" s="274" t="s">
        <v>3</v>
      </c>
      <c r="F106" s="274" t="s">
        <v>47</v>
      </c>
      <c r="G106" s="260"/>
      <c r="H106" s="274" t="s">
        <v>5</v>
      </c>
      <c r="I106" s="279" t="s">
        <v>13</v>
      </c>
      <c r="J106" s="82" t="s">
        <v>109</v>
      </c>
      <c r="K106" s="109"/>
      <c r="L106" s="84"/>
      <c r="M106" s="290"/>
      <c r="N106" s="291"/>
      <c r="O106" s="242"/>
      <c r="P106" s="286" t="s">
        <v>7</v>
      </c>
      <c r="Q106" s="286" t="s">
        <v>8</v>
      </c>
    </row>
    <row r="107" spans="2:17" x14ac:dyDescent="0.25">
      <c r="B107" s="293"/>
      <c r="C107" s="293"/>
      <c r="D107" s="293"/>
      <c r="E107" s="275"/>
      <c r="F107" s="275"/>
      <c r="G107" s="261" t="s">
        <v>12</v>
      </c>
      <c r="H107" s="275"/>
      <c r="I107" s="289"/>
      <c r="J107" s="279" t="s">
        <v>14</v>
      </c>
      <c r="K107" s="281" t="s">
        <v>48</v>
      </c>
      <c r="L107" s="283" t="s">
        <v>49</v>
      </c>
      <c r="M107" s="277" t="s">
        <v>17</v>
      </c>
      <c r="N107" s="277" t="s">
        <v>18</v>
      </c>
      <c r="O107" s="267"/>
      <c r="P107" s="287"/>
      <c r="Q107" s="287"/>
    </row>
    <row r="108" spans="2:17" x14ac:dyDescent="0.25">
      <c r="B108" s="278"/>
      <c r="C108" s="278"/>
      <c r="D108" s="278"/>
      <c r="E108" s="276"/>
      <c r="F108" s="276"/>
      <c r="G108" s="262"/>
      <c r="H108" s="276"/>
      <c r="I108" s="280"/>
      <c r="J108" s="280"/>
      <c r="K108" s="282"/>
      <c r="L108" s="284"/>
      <c r="M108" s="278"/>
      <c r="N108" s="278"/>
      <c r="O108" s="263"/>
      <c r="P108" s="288"/>
      <c r="Q108" s="288"/>
    </row>
    <row r="109" spans="2:17" ht="30" customHeight="1" x14ac:dyDescent="0.25">
      <c r="B109" s="14">
        <v>1000</v>
      </c>
      <c r="C109" s="14">
        <v>1100</v>
      </c>
      <c r="D109" s="14">
        <v>113</v>
      </c>
      <c r="E109" s="17" t="s">
        <v>140</v>
      </c>
      <c r="F109" s="64" t="s">
        <v>141</v>
      </c>
      <c r="G109" s="17"/>
      <c r="H109" s="17"/>
      <c r="I109" s="14">
        <v>15</v>
      </c>
      <c r="J109" s="121">
        <v>4847</v>
      </c>
      <c r="K109" s="134">
        <v>0</v>
      </c>
      <c r="L109" s="121">
        <f>J109+K109</f>
        <v>4847</v>
      </c>
      <c r="M109" s="121">
        <v>397.56</v>
      </c>
      <c r="N109" s="121">
        <v>397.56</v>
      </c>
      <c r="O109" s="121"/>
      <c r="P109" s="20">
        <f t="shared" ref="P109:P120" si="17">L109-N109</f>
        <v>4449.4399999999996</v>
      </c>
      <c r="Q109" s="135"/>
    </row>
    <row r="110" spans="2:17" ht="30" customHeight="1" x14ac:dyDescent="0.25">
      <c r="B110" s="14">
        <v>1000</v>
      </c>
      <c r="C110" s="14">
        <v>1100</v>
      </c>
      <c r="D110" s="14">
        <v>113</v>
      </c>
      <c r="E110" s="17" t="s">
        <v>142</v>
      </c>
      <c r="F110" s="64" t="s">
        <v>143</v>
      </c>
      <c r="G110" s="17"/>
      <c r="H110" s="17"/>
      <c r="I110" s="14">
        <v>15</v>
      </c>
      <c r="J110" s="121">
        <v>2455</v>
      </c>
      <c r="K110" s="134">
        <v>15.51</v>
      </c>
      <c r="L110" s="121">
        <f t="shared" ref="L110:L121" si="18">J110+K110</f>
        <v>2470.5100000000002</v>
      </c>
      <c r="M110" s="20">
        <v>0</v>
      </c>
      <c r="N110" s="20">
        <v>0</v>
      </c>
      <c r="O110" s="20"/>
      <c r="P110" s="20">
        <f t="shared" si="17"/>
        <v>2470.5100000000002</v>
      </c>
      <c r="Q110" s="259"/>
    </row>
    <row r="111" spans="2:17" ht="30" customHeight="1" x14ac:dyDescent="0.25">
      <c r="B111" s="14">
        <v>1000</v>
      </c>
      <c r="C111" s="14">
        <v>1100</v>
      </c>
      <c r="D111" s="14">
        <v>113</v>
      </c>
      <c r="E111" s="17" t="s">
        <v>144</v>
      </c>
      <c r="F111" s="64" t="s">
        <v>143</v>
      </c>
      <c r="G111" s="17"/>
      <c r="H111" s="17"/>
      <c r="I111" s="14">
        <v>15</v>
      </c>
      <c r="J111" s="121">
        <v>2455</v>
      </c>
      <c r="K111" s="134">
        <v>15.51</v>
      </c>
      <c r="L111" s="121">
        <f t="shared" si="18"/>
        <v>2470.5100000000002</v>
      </c>
      <c r="M111" s="18">
        <v>0</v>
      </c>
      <c r="N111" s="18">
        <v>0</v>
      </c>
      <c r="O111" s="18"/>
      <c r="P111" s="20">
        <f t="shared" si="17"/>
        <v>2470.5100000000002</v>
      </c>
      <c r="Q111" s="259"/>
    </row>
    <row r="112" spans="2:17" ht="30" customHeight="1" x14ac:dyDescent="0.25">
      <c r="B112" s="14">
        <v>1000</v>
      </c>
      <c r="C112" s="14">
        <v>1100</v>
      </c>
      <c r="D112" s="14">
        <v>113</v>
      </c>
      <c r="E112" s="17" t="s">
        <v>145</v>
      </c>
      <c r="F112" s="64" t="s">
        <v>143</v>
      </c>
      <c r="G112" s="24"/>
      <c r="H112" s="24"/>
      <c r="I112" s="14">
        <v>15</v>
      </c>
      <c r="J112" s="121">
        <v>2455</v>
      </c>
      <c r="K112" s="134">
        <v>15.51</v>
      </c>
      <c r="L112" s="121">
        <f t="shared" si="18"/>
        <v>2470.5100000000002</v>
      </c>
      <c r="M112" s="18">
        <v>0</v>
      </c>
      <c r="N112" s="18">
        <v>0</v>
      </c>
      <c r="O112" s="18"/>
      <c r="P112" s="20">
        <f t="shared" si="17"/>
        <v>2470.5100000000002</v>
      </c>
      <c r="Q112" s="259"/>
    </row>
    <row r="113" spans="2:17" ht="30" customHeight="1" x14ac:dyDescent="0.25">
      <c r="B113" s="14">
        <v>1000</v>
      </c>
      <c r="C113" s="14">
        <v>1100</v>
      </c>
      <c r="D113" s="14">
        <v>113</v>
      </c>
      <c r="E113" s="17" t="s">
        <v>146</v>
      </c>
      <c r="F113" s="64" t="s">
        <v>147</v>
      </c>
      <c r="G113" s="17"/>
      <c r="H113" s="17"/>
      <c r="I113" s="14">
        <v>15</v>
      </c>
      <c r="J113" s="121">
        <v>3613</v>
      </c>
      <c r="K113" s="33">
        <v>0</v>
      </c>
      <c r="L113" s="121">
        <f t="shared" si="18"/>
        <v>3613</v>
      </c>
      <c r="M113" s="18">
        <v>150.63</v>
      </c>
      <c r="N113" s="18">
        <v>150.63</v>
      </c>
      <c r="O113" s="18"/>
      <c r="P113" s="20">
        <f t="shared" si="17"/>
        <v>3462.37</v>
      </c>
      <c r="Q113" s="136"/>
    </row>
    <row r="114" spans="2:17" ht="30" customHeight="1" x14ac:dyDescent="0.25">
      <c r="B114" s="14">
        <v>1000</v>
      </c>
      <c r="C114" s="14">
        <v>1100</v>
      </c>
      <c r="D114" s="14">
        <v>113</v>
      </c>
      <c r="E114" s="42" t="s">
        <v>148</v>
      </c>
      <c r="F114" s="78" t="s">
        <v>149</v>
      </c>
      <c r="G114" s="98"/>
      <c r="H114" s="44"/>
      <c r="I114" s="14">
        <v>15</v>
      </c>
      <c r="J114" s="121">
        <v>3613</v>
      </c>
      <c r="K114" s="33">
        <v>0</v>
      </c>
      <c r="L114" s="121">
        <f t="shared" si="18"/>
        <v>3613</v>
      </c>
      <c r="M114" s="18">
        <v>150.63</v>
      </c>
      <c r="N114" s="18">
        <v>150.63</v>
      </c>
      <c r="O114" s="18"/>
      <c r="P114" s="20">
        <f t="shared" si="17"/>
        <v>3462.37</v>
      </c>
      <c r="Q114" s="259"/>
    </row>
    <row r="115" spans="2:17" ht="30" customHeight="1" x14ac:dyDescent="0.25">
      <c r="B115" s="14">
        <v>1000</v>
      </c>
      <c r="C115" s="14">
        <v>1100</v>
      </c>
      <c r="D115" s="14">
        <v>113</v>
      </c>
      <c r="E115" s="137" t="s">
        <v>150</v>
      </c>
      <c r="F115" s="67" t="s">
        <v>149</v>
      </c>
      <c r="G115" s="98"/>
      <c r="H115" s="44"/>
      <c r="I115" s="14">
        <v>15</v>
      </c>
      <c r="J115" s="121">
        <v>3613</v>
      </c>
      <c r="K115" s="33">
        <v>0</v>
      </c>
      <c r="L115" s="121">
        <f t="shared" si="18"/>
        <v>3613</v>
      </c>
      <c r="M115" s="18">
        <v>150.63</v>
      </c>
      <c r="N115" s="18">
        <v>150.63</v>
      </c>
      <c r="O115" s="18"/>
      <c r="P115" s="20">
        <f t="shared" si="17"/>
        <v>3462.37</v>
      </c>
      <c r="Q115" s="136"/>
    </row>
    <row r="116" spans="2:17" ht="30" customHeight="1" x14ac:dyDescent="0.25">
      <c r="B116" s="72">
        <v>1000</v>
      </c>
      <c r="C116" s="72">
        <v>1100</v>
      </c>
      <c r="D116" s="14">
        <v>113</v>
      </c>
      <c r="E116" s="17" t="s">
        <v>151</v>
      </c>
      <c r="F116" s="138" t="s">
        <v>152</v>
      </c>
      <c r="G116" s="139"/>
      <c r="H116" s="17"/>
      <c r="I116" s="14">
        <v>15</v>
      </c>
      <c r="J116" s="121">
        <v>3613</v>
      </c>
      <c r="K116" s="33">
        <v>0</v>
      </c>
      <c r="L116" s="121">
        <f t="shared" si="18"/>
        <v>3613</v>
      </c>
      <c r="M116" s="18">
        <v>150.63</v>
      </c>
      <c r="N116" s="18">
        <v>150.63</v>
      </c>
      <c r="O116" s="18"/>
      <c r="P116" s="20">
        <f t="shared" si="17"/>
        <v>3462.37</v>
      </c>
      <c r="Q116" s="136"/>
    </row>
    <row r="117" spans="2:17" ht="30" customHeight="1" x14ac:dyDescent="0.25">
      <c r="B117" s="14">
        <v>1000</v>
      </c>
      <c r="C117" s="14">
        <v>1100</v>
      </c>
      <c r="D117" s="14">
        <v>113</v>
      </c>
      <c r="E117" s="17" t="s">
        <v>153</v>
      </c>
      <c r="F117" s="67" t="s">
        <v>152</v>
      </c>
      <c r="G117" s="17"/>
      <c r="H117" s="17"/>
      <c r="I117" s="14">
        <v>15</v>
      </c>
      <c r="J117" s="121">
        <v>3613</v>
      </c>
      <c r="K117" s="33">
        <v>0</v>
      </c>
      <c r="L117" s="121">
        <f t="shared" si="18"/>
        <v>3613</v>
      </c>
      <c r="M117" s="18">
        <v>150.63</v>
      </c>
      <c r="N117" s="18">
        <v>150.63</v>
      </c>
      <c r="O117" s="18"/>
      <c r="P117" s="20">
        <f t="shared" si="17"/>
        <v>3462.37</v>
      </c>
      <c r="Q117" s="136"/>
    </row>
    <row r="118" spans="2:17" ht="30" customHeight="1" x14ac:dyDescent="0.25">
      <c r="B118" s="14">
        <v>1000</v>
      </c>
      <c r="C118" s="14">
        <v>1100</v>
      </c>
      <c r="D118" s="14">
        <v>113</v>
      </c>
      <c r="E118" s="17" t="s">
        <v>154</v>
      </c>
      <c r="F118" s="78" t="s">
        <v>152</v>
      </c>
      <c r="G118" s="17"/>
      <c r="H118" s="17"/>
      <c r="I118" s="14">
        <v>15</v>
      </c>
      <c r="J118" s="121">
        <v>3613</v>
      </c>
      <c r="K118" s="33">
        <v>0</v>
      </c>
      <c r="L118" s="121">
        <f t="shared" si="18"/>
        <v>3613</v>
      </c>
      <c r="M118" s="18">
        <v>150.63</v>
      </c>
      <c r="N118" s="18">
        <v>150.63</v>
      </c>
      <c r="O118" s="18"/>
      <c r="P118" s="20">
        <f t="shared" si="17"/>
        <v>3462.37</v>
      </c>
      <c r="Q118" s="136"/>
    </row>
    <row r="119" spans="2:17" ht="30" customHeight="1" x14ac:dyDescent="0.25">
      <c r="B119" s="14">
        <v>1000</v>
      </c>
      <c r="C119" s="14">
        <v>1100</v>
      </c>
      <c r="D119" s="14">
        <v>113</v>
      </c>
      <c r="E119" s="17" t="s">
        <v>155</v>
      </c>
      <c r="F119" s="67" t="s">
        <v>152</v>
      </c>
      <c r="G119" s="24"/>
      <c r="H119" s="24"/>
      <c r="I119" s="14">
        <v>15</v>
      </c>
      <c r="J119" s="121">
        <v>3613</v>
      </c>
      <c r="K119" s="33">
        <v>0</v>
      </c>
      <c r="L119" s="121">
        <f t="shared" si="18"/>
        <v>3613</v>
      </c>
      <c r="M119" s="18">
        <v>150.63</v>
      </c>
      <c r="N119" s="18">
        <v>150.63</v>
      </c>
      <c r="O119" s="18"/>
      <c r="P119" s="20">
        <f t="shared" si="17"/>
        <v>3462.37</v>
      </c>
      <c r="Q119" s="136"/>
    </row>
    <row r="120" spans="2:17" ht="30" customHeight="1" x14ac:dyDescent="0.25">
      <c r="B120" s="14">
        <v>1000</v>
      </c>
      <c r="C120" s="14">
        <v>1100</v>
      </c>
      <c r="D120" s="14">
        <v>113</v>
      </c>
      <c r="E120" s="17" t="s">
        <v>156</v>
      </c>
      <c r="F120" s="67" t="s">
        <v>152</v>
      </c>
      <c r="G120" s="24"/>
      <c r="H120" s="24"/>
      <c r="I120" s="14">
        <v>15</v>
      </c>
      <c r="J120" s="121">
        <v>3613</v>
      </c>
      <c r="K120" s="33">
        <v>0</v>
      </c>
      <c r="L120" s="121">
        <f t="shared" si="18"/>
        <v>3613</v>
      </c>
      <c r="M120" s="18">
        <v>150.63</v>
      </c>
      <c r="N120" s="18">
        <v>150.63</v>
      </c>
      <c r="O120" s="18"/>
      <c r="P120" s="20">
        <f t="shared" si="17"/>
        <v>3462.37</v>
      </c>
      <c r="Q120" s="136"/>
    </row>
    <row r="121" spans="2:17" ht="30" customHeight="1" x14ac:dyDescent="0.25">
      <c r="B121" s="14">
        <v>1000</v>
      </c>
      <c r="C121" s="14">
        <v>1100</v>
      </c>
      <c r="D121" s="14">
        <v>113</v>
      </c>
      <c r="E121" s="17"/>
      <c r="F121" s="67" t="s">
        <v>152</v>
      </c>
      <c r="G121" s="17"/>
      <c r="H121" s="17"/>
      <c r="I121" s="14"/>
      <c r="J121" s="121"/>
      <c r="K121" s="33"/>
      <c r="L121" s="121">
        <f t="shared" si="18"/>
        <v>0</v>
      </c>
      <c r="M121" s="18"/>
      <c r="N121" s="18"/>
      <c r="O121" s="18"/>
      <c r="P121" s="20"/>
      <c r="Q121" s="136"/>
    </row>
    <row r="122" spans="2:17" ht="30" customHeight="1" x14ac:dyDescent="0.25">
      <c r="B122" s="26"/>
      <c r="C122" s="26"/>
      <c r="D122" s="26"/>
      <c r="E122" s="140" t="s">
        <v>157</v>
      </c>
      <c r="F122" s="27"/>
      <c r="G122" s="27"/>
      <c r="H122" s="88"/>
      <c r="I122" s="29"/>
      <c r="J122" s="30">
        <f t="shared" ref="J122:N122" si="19">SUM(J109:J121)</f>
        <v>41116</v>
      </c>
      <c r="K122" s="30">
        <f t="shared" si="19"/>
        <v>46.53</v>
      </c>
      <c r="L122" s="30">
        <f t="shared" si="19"/>
        <v>41162.53</v>
      </c>
      <c r="M122" s="30">
        <f t="shared" si="19"/>
        <v>1602.6000000000004</v>
      </c>
      <c r="N122" s="30">
        <f t="shared" si="19"/>
        <v>1602.6000000000004</v>
      </c>
      <c r="O122" s="30"/>
      <c r="P122" s="30">
        <f>SUM(P109:P120)</f>
        <v>39559.93</v>
      </c>
      <c r="Q122" s="26"/>
    </row>
    <row r="123" spans="2:17" ht="30" customHeight="1" x14ac:dyDescent="0.25">
      <c r="B123" s="14">
        <v>1000</v>
      </c>
      <c r="C123" s="14">
        <v>1100</v>
      </c>
      <c r="D123" s="14">
        <v>113</v>
      </c>
      <c r="E123" s="17" t="s">
        <v>158</v>
      </c>
      <c r="F123" s="78" t="s">
        <v>159</v>
      </c>
      <c r="G123" s="24"/>
      <c r="H123" s="24"/>
      <c r="I123" s="14">
        <v>15</v>
      </c>
      <c r="J123" s="18">
        <v>6252</v>
      </c>
      <c r="K123" s="62">
        <v>0</v>
      </c>
      <c r="L123" s="18">
        <f>J123+K123</f>
        <v>6252</v>
      </c>
      <c r="M123" s="18">
        <v>636.48</v>
      </c>
      <c r="N123" s="18">
        <v>636.48</v>
      </c>
      <c r="O123" s="18"/>
      <c r="P123" s="18">
        <f t="shared" ref="P123:P130" si="20">L123-N123</f>
        <v>5615.52</v>
      </c>
      <c r="Q123" s="262"/>
    </row>
    <row r="124" spans="2:17" ht="30" customHeight="1" x14ac:dyDescent="0.25">
      <c r="B124" s="14">
        <v>1000</v>
      </c>
      <c r="C124" s="14">
        <v>1100</v>
      </c>
      <c r="D124" s="14">
        <v>113</v>
      </c>
      <c r="E124" s="17" t="s">
        <v>160</v>
      </c>
      <c r="F124" s="78" t="s">
        <v>161</v>
      </c>
      <c r="G124" s="141"/>
      <c r="H124" s="17"/>
      <c r="I124" s="14">
        <v>15</v>
      </c>
      <c r="J124" s="121">
        <v>3998</v>
      </c>
      <c r="K124" s="62">
        <v>0</v>
      </c>
      <c r="L124" s="18">
        <f t="shared" ref="L124:L130" si="21">J124+K124</f>
        <v>3998</v>
      </c>
      <c r="M124" s="121">
        <v>299.95</v>
      </c>
      <c r="N124" s="121">
        <v>299.95</v>
      </c>
      <c r="O124" s="121"/>
      <c r="P124" s="18">
        <f t="shared" si="20"/>
        <v>3698.05</v>
      </c>
      <c r="Q124" s="262"/>
    </row>
    <row r="125" spans="2:17" ht="30" customHeight="1" x14ac:dyDescent="0.25">
      <c r="B125" s="14">
        <v>1000</v>
      </c>
      <c r="C125" s="14">
        <v>1100</v>
      </c>
      <c r="D125" s="14">
        <v>113</v>
      </c>
      <c r="E125" s="17" t="s">
        <v>254</v>
      </c>
      <c r="F125" s="78" t="s">
        <v>161</v>
      </c>
      <c r="G125" s="17"/>
      <c r="H125" s="17"/>
      <c r="I125" s="14">
        <v>15</v>
      </c>
      <c r="J125" s="121">
        <v>3998</v>
      </c>
      <c r="K125" s="33">
        <v>0</v>
      </c>
      <c r="L125" s="18">
        <f t="shared" si="21"/>
        <v>3998</v>
      </c>
      <c r="M125" s="121">
        <v>299.95</v>
      </c>
      <c r="N125" s="121">
        <v>299.95</v>
      </c>
      <c r="O125" s="121"/>
      <c r="P125" s="18">
        <f t="shared" si="20"/>
        <v>3698.05</v>
      </c>
      <c r="Q125" s="41"/>
    </row>
    <row r="126" spans="2:17" ht="30" customHeight="1" x14ac:dyDescent="0.25">
      <c r="B126" s="14">
        <v>1000</v>
      </c>
      <c r="C126" s="14">
        <v>1100</v>
      </c>
      <c r="D126" s="14">
        <v>113</v>
      </c>
      <c r="E126" s="17" t="s">
        <v>269</v>
      </c>
      <c r="F126" s="78" t="s">
        <v>161</v>
      </c>
      <c r="G126" s="17"/>
      <c r="H126" s="17"/>
      <c r="I126" s="14">
        <v>15</v>
      </c>
      <c r="J126" s="121">
        <v>3998</v>
      </c>
      <c r="K126" s="62">
        <v>0</v>
      </c>
      <c r="L126" s="18">
        <f t="shared" si="21"/>
        <v>3998</v>
      </c>
      <c r="M126" s="121">
        <v>299.95</v>
      </c>
      <c r="N126" s="121">
        <v>299.95</v>
      </c>
      <c r="O126" s="121"/>
      <c r="P126" s="18">
        <f t="shared" si="20"/>
        <v>3698.05</v>
      </c>
      <c r="Q126" s="262"/>
    </row>
    <row r="127" spans="2:17" ht="30" customHeight="1" x14ac:dyDescent="0.25">
      <c r="B127" s="14">
        <v>1000</v>
      </c>
      <c r="C127" s="14">
        <v>1100</v>
      </c>
      <c r="D127" s="14">
        <v>113</v>
      </c>
      <c r="E127" s="17"/>
      <c r="F127" s="78" t="s">
        <v>161</v>
      </c>
      <c r="G127" s="77"/>
      <c r="H127" s="17"/>
      <c r="I127" s="14"/>
      <c r="J127" s="121"/>
      <c r="K127" s="62"/>
      <c r="L127" s="18">
        <f t="shared" si="21"/>
        <v>0</v>
      </c>
      <c r="M127" s="121"/>
      <c r="N127" s="121"/>
      <c r="O127" s="121"/>
      <c r="P127" s="18">
        <f t="shared" si="20"/>
        <v>0</v>
      </c>
      <c r="Q127" s="262"/>
    </row>
    <row r="128" spans="2:17" ht="30" customHeight="1" x14ac:dyDescent="0.25">
      <c r="B128" s="14">
        <v>1000</v>
      </c>
      <c r="C128" s="14">
        <v>1100</v>
      </c>
      <c r="D128" s="14">
        <v>113</v>
      </c>
      <c r="E128" s="78" t="s">
        <v>165</v>
      </c>
      <c r="F128" s="78" t="s">
        <v>161</v>
      </c>
      <c r="G128" s="17"/>
      <c r="H128" s="17"/>
      <c r="I128" s="14">
        <v>15</v>
      </c>
      <c r="J128" s="121">
        <v>3998</v>
      </c>
      <c r="K128" s="62">
        <v>0</v>
      </c>
      <c r="L128" s="18">
        <f t="shared" si="21"/>
        <v>3998</v>
      </c>
      <c r="M128" s="121">
        <v>299.95</v>
      </c>
      <c r="N128" s="121">
        <v>299.95</v>
      </c>
      <c r="O128" s="121"/>
      <c r="P128" s="18">
        <f t="shared" si="20"/>
        <v>3698.05</v>
      </c>
      <c r="Q128" s="262"/>
    </row>
    <row r="129" spans="2:17" ht="30" customHeight="1" x14ac:dyDescent="0.25">
      <c r="B129" s="14">
        <v>1000</v>
      </c>
      <c r="C129" s="14">
        <v>1100</v>
      </c>
      <c r="D129" s="14">
        <v>113</v>
      </c>
      <c r="E129" s="17" t="s">
        <v>166</v>
      </c>
      <c r="F129" s="78" t="s">
        <v>161</v>
      </c>
      <c r="G129" s="17"/>
      <c r="H129" s="17"/>
      <c r="I129" s="14">
        <v>15</v>
      </c>
      <c r="J129" s="121">
        <v>3998</v>
      </c>
      <c r="K129" s="62">
        <v>0</v>
      </c>
      <c r="L129" s="18">
        <f t="shared" si="21"/>
        <v>3998</v>
      </c>
      <c r="M129" s="121">
        <v>299.95</v>
      </c>
      <c r="N129" s="121">
        <v>299.95</v>
      </c>
      <c r="O129" s="121"/>
      <c r="P129" s="18">
        <f t="shared" si="20"/>
        <v>3698.05</v>
      </c>
      <c r="Q129" s="262"/>
    </row>
    <row r="130" spans="2:17" ht="30" customHeight="1" x14ac:dyDescent="0.25">
      <c r="B130" s="14">
        <v>1000</v>
      </c>
      <c r="C130" s="14">
        <v>1100</v>
      </c>
      <c r="D130" s="14">
        <v>113</v>
      </c>
      <c r="E130" s="78" t="s">
        <v>167</v>
      </c>
      <c r="F130" s="78" t="s">
        <v>161</v>
      </c>
      <c r="G130" s="77"/>
      <c r="H130" s="142"/>
      <c r="I130" s="14">
        <v>15</v>
      </c>
      <c r="J130" s="121">
        <v>3998</v>
      </c>
      <c r="K130" s="62">
        <v>0</v>
      </c>
      <c r="L130" s="18">
        <f t="shared" si="21"/>
        <v>3998</v>
      </c>
      <c r="M130" s="121">
        <v>299.95</v>
      </c>
      <c r="N130" s="121">
        <v>299.95</v>
      </c>
      <c r="O130" s="121"/>
      <c r="P130" s="18">
        <f t="shared" si="20"/>
        <v>3698.05</v>
      </c>
      <c r="Q130" s="262"/>
    </row>
    <row r="131" spans="2:17" ht="30" customHeight="1" x14ac:dyDescent="0.25">
      <c r="B131" s="70"/>
      <c r="C131" s="70"/>
      <c r="D131" s="70"/>
      <c r="E131" s="26" t="s">
        <v>168</v>
      </c>
      <c r="F131" s="27"/>
      <c r="G131" s="27"/>
      <c r="H131" s="88"/>
      <c r="I131" s="29"/>
      <c r="J131" s="30">
        <f>SUM(J123:J130)</f>
        <v>30240</v>
      </c>
      <c r="K131" s="30">
        <v>0</v>
      </c>
      <c r="L131" s="30">
        <f>SUM(L123:L130)</f>
        <v>30240</v>
      </c>
      <c r="M131" s="30">
        <f>SUM(M123:M130)</f>
        <v>2436.1799999999998</v>
      </c>
      <c r="N131" s="30">
        <f>SUM(N123:N130)</f>
        <v>2436.1799999999998</v>
      </c>
      <c r="O131" s="30"/>
      <c r="P131" s="30">
        <f>SUM(P123:P130)</f>
        <v>27803.819999999996</v>
      </c>
      <c r="Q131" s="143"/>
    </row>
    <row r="132" spans="2:17" x14ac:dyDescent="0.25">
      <c r="B132" s="144"/>
      <c r="C132" s="144"/>
      <c r="D132" s="144"/>
      <c r="E132" s="145"/>
      <c r="F132" s="2"/>
      <c r="G132" s="2"/>
      <c r="H132" s="1"/>
      <c r="I132" s="144"/>
      <c r="J132" s="146"/>
      <c r="K132" s="147"/>
      <c r="L132" s="146"/>
      <c r="M132" s="146"/>
      <c r="N132" s="146"/>
      <c r="O132" s="146"/>
      <c r="P132" s="148"/>
      <c r="Q132" s="149"/>
    </row>
    <row r="133" spans="2:17" x14ac:dyDescent="0.25">
      <c r="B133" s="144"/>
      <c r="C133" s="144"/>
      <c r="D133" s="144"/>
      <c r="E133" s="145"/>
      <c r="F133" s="2"/>
      <c r="G133" s="2"/>
      <c r="H133" s="1"/>
      <c r="I133" s="144"/>
      <c r="J133" s="146"/>
      <c r="K133" s="147"/>
      <c r="L133" s="146"/>
      <c r="M133" s="146"/>
      <c r="N133" s="146"/>
      <c r="O133" s="146"/>
      <c r="P133" s="146"/>
      <c r="Q133" s="47"/>
    </row>
    <row r="134" spans="2:17" x14ac:dyDescent="0.25">
      <c r="B134" s="144"/>
      <c r="C134" s="144"/>
      <c r="D134" s="144"/>
      <c r="E134" s="145"/>
      <c r="F134" s="2"/>
      <c r="G134" s="2"/>
      <c r="H134" s="1"/>
      <c r="I134" s="144"/>
      <c r="J134" s="146"/>
      <c r="K134" s="147"/>
      <c r="L134" s="146"/>
      <c r="M134" s="146"/>
      <c r="N134" s="146"/>
      <c r="O134" s="146"/>
      <c r="P134" s="146"/>
      <c r="Q134" s="47"/>
    </row>
    <row r="135" spans="2:17" ht="18" x14ac:dyDescent="0.25">
      <c r="B135" s="46"/>
      <c r="C135" s="46"/>
      <c r="D135" s="46"/>
      <c r="E135" s="285" t="s">
        <v>0</v>
      </c>
      <c r="F135" s="285"/>
      <c r="G135" s="285"/>
      <c r="H135" s="285"/>
      <c r="I135" s="285" t="s">
        <v>277</v>
      </c>
      <c r="J135" s="285"/>
      <c r="K135" s="285"/>
      <c r="L135" s="285"/>
      <c r="M135" s="285"/>
      <c r="N135" s="285"/>
      <c r="O135" s="285"/>
      <c r="P135" s="285"/>
      <c r="Q135" s="47"/>
    </row>
    <row r="136" spans="2:17" ht="18" x14ac:dyDescent="0.25">
      <c r="B136" s="4"/>
      <c r="C136" s="2"/>
      <c r="E136" s="285" t="s">
        <v>2</v>
      </c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150"/>
    </row>
    <row r="137" spans="2:17" x14ac:dyDescent="0.25">
      <c r="B137" s="151"/>
      <c r="C137" s="151"/>
      <c r="D137" s="151"/>
      <c r="E137" s="286" t="s">
        <v>3</v>
      </c>
      <c r="F137" s="286" t="s">
        <v>47</v>
      </c>
      <c r="G137" s="257"/>
      <c r="H137" s="286" t="s">
        <v>5</v>
      </c>
      <c r="I137" s="279" t="s">
        <v>13</v>
      </c>
      <c r="J137" s="152" t="s">
        <v>109</v>
      </c>
      <c r="K137" s="109"/>
      <c r="L137" s="84"/>
      <c r="M137" s="290"/>
      <c r="N137" s="291"/>
      <c r="O137" s="242"/>
      <c r="P137" s="286" t="s">
        <v>7</v>
      </c>
      <c r="Q137" s="274" t="s">
        <v>8</v>
      </c>
    </row>
    <row r="138" spans="2:17" ht="22.5" x14ac:dyDescent="0.25">
      <c r="B138" s="277" t="s">
        <v>9</v>
      </c>
      <c r="C138" s="277" t="s">
        <v>10</v>
      </c>
      <c r="D138" s="277" t="s">
        <v>11</v>
      </c>
      <c r="E138" s="287"/>
      <c r="F138" s="287"/>
      <c r="G138" s="258" t="s">
        <v>12</v>
      </c>
      <c r="H138" s="287"/>
      <c r="I138" s="289"/>
      <c r="J138" s="279" t="s">
        <v>14</v>
      </c>
      <c r="K138" s="281" t="s">
        <v>48</v>
      </c>
      <c r="L138" s="283" t="s">
        <v>49</v>
      </c>
      <c r="M138" s="277" t="s">
        <v>17</v>
      </c>
      <c r="N138" s="277" t="s">
        <v>18</v>
      </c>
      <c r="O138" s="267" t="s">
        <v>250</v>
      </c>
      <c r="P138" s="287"/>
      <c r="Q138" s="275"/>
    </row>
    <row r="139" spans="2:17" x14ac:dyDescent="0.25">
      <c r="B139" s="278"/>
      <c r="C139" s="278"/>
      <c r="D139" s="278"/>
      <c r="E139" s="288"/>
      <c r="F139" s="288"/>
      <c r="G139" s="259"/>
      <c r="H139" s="288"/>
      <c r="I139" s="280"/>
      <c r="J139" s="280"/>
      <c r="K139" s="282"/>
      <c r="L139" s="284"/>
      <c r="M139" s="278"/>
      <c r="N139" s="278"/>
      <c r="O139" s="263"/>
      <c r="P139" s="288"/>
      <c r="Q139" s="276"/>
    </row>
    <row r="140" spans="2:17" ht="30" customHeight="1" x14ac:dyDescent="0.25">
      <c r="B140" s="14">
        <v>1000</v>
      </c>
      <c r="C140" s="14">
        <v>1100</v>
      </c>
      <c r="D140" s="14">
        <v>113</v>
      </c>
      <c r="E140" s="42" t="s">
        <v>241</v>
      </c>
      <c r="F140" s="78" t="s">
        <v>170</v>
      </c>
      <c r="G140" s="98"/>
      <c r="H140" s="153"/>
      <c r="I140" s="14">
        <v>15</v>
      </c>
      <c r="J140" s="20">
        <v>5352</v>
      </c>
      <c r="K140" s="33">
        <v>0</v>
      </c>
      <c r="L140" s="121">
        <f>J140+K140</f>
        <v>5352</v>
      </c>
      <c r="M140" s="20">
        <v>478.82</v>
      </c>
      <c r="N140" s="20">
        <v>478.82</v>
      </c>
      <c r="O140" s="20"/>
      <c r="P140" s="20">
        <f>L140-N140</f>
        <v>4873.18</v>
      </c>
      <c r="Q140" s="154"/>
    </row>
    <row r="141" spans="2:17" ht="30" customHeight="1" x14ac:dyDescent="0.25">
      <c r="B141" s="70"/>
      <c r="C141" s="70"/>
      <c r="D141" s="70"/>
      <c r="E141" s="26" t="s">
        <v>171</v>
      </c>
      <c r="F141" s="27"/>
      <c r="G141" s="27"/>
      <c r="H141" s="88"/>
      <c r="I141" s="155"/>
      <c r="J141" s="95">
        <f>SUM(J140)</f>
        <v>5352</v>
      </c>
      <c r="K141" s="95">
        <v>0</v>
      </c>
      <c r="L141" s="95">
        <f>SUM(L140)</f>
        <v>5352</v>
      </c>
      <c r="M141" s="95">
        <f>SUM(M140)</f>
        <v>478.82</v>
      </c>
      <c r="N141" s="95">
        <f>SUM(N140)</f>
        <v>478.82</v>
      </c>
      <c r="O141" s="95"/>
      <c r="P141" s="95">
        <f>SUM(P140)</f>
        <v>4873.18</v>
      </c>
      <c r="Q141" s="143"/>
    </row>
    <row r="142" spans="2:17" ht="30" customHeight="1" x14ac:dyDescent="0.25">
      <c r="B142" s="14">
        <v>1000</v>
      </c>
      <c r="C142" s="14">
        <v>1100</v>
      </c>
      <c r="D142" s="14">
        <v>113</v>
      </c>
      <c r="E142" s="78" t="s">
        <v>172</v>
      </c>
      <c r="F142" s="59" t="s">
        <v>173</v>
      </c>
      <c r="G142" s="87"/>
      <c r="H142" s="78"/>
      <c r="I142" s="14">
        <v>10</v>
      </c>
      <c r="J142" s="34">
        <v>3102</v>
      </c>
      <c r="K142" s="122">
        <v>0</v>
      </c>
      <c r="L142" s="34">
        <f>J142+K142</f>
        <v>3102</v>
      </c>
      <c r="M142" s="34">
        <v>247.52</v>
      </c>
      <c r="N142" s="34">
        <v>247.52</v>
      </c>
      <c r="O142" s="34"/>
      <c r="P142" s="156">
        <f>L142-N142</f>
        <v>2854.48</v>
      </c>
      <c r="Q142" s="157"/>
    </row>
    <row r="143" spans="2:17" ht="30" customHeight="1" x14ac:dyDescent="0.25">
      <c r="B143" s="25"/>
      <c r="C143" s="25"/>
      <c r="D143" s="25"/>
      <c r="E143" s="28" t="s">
        <v>174</v>
      </c>
      <c r="F143" s="37"/>
      <c r="G143" s="37"/>
      <c r="H143" s="37"/>
      <c r="I143" s="28"/>
      <c r="J143" s="158">
        <f>SUM(J142)</f>
        <v>3102</v>
      </c>
      <c r="K143" s="158">
        <v>0</v>
      </c>
      <c r="L143" s="158">
        <f>SUM(L142)</f>
        <v>3102</v>
      </c>
      <c r="M143" s="158">
        <f>SUM(M142)</f>
        <v>247.52</v>
      </c>
      <c r="N143" s="158">
        <f>SUM(N142)</f>
        <v>247.52</v>
      </c>
      <c r="O143" s="158"/>
      <c r="P143" s="158">
        <f>SUM(P142)</f>
        <v>2854.48</v>
      </c>
      <c r="Q143" s="159"/>
    </row>
    <row r="144" spans="2:17" ht="30" customHeight="1" x14ac:dyDescent="0.25">
      <c r="B144" s="14">
        <v>1000</v>
      </c>
      <c r="C144" s="14">
        <v>1100</v>
      </c>
      <c r="D144" s="14">
        <v>113</v>
      </c>
      <c r="E144" s="78" t="s">
        <v>175</v>
      </c>
      <c r="F144" s="59" t="s">
        <v>176</v>
      </c>
      <c r="G144" s="114"/>
      <c r="H144" s="78"/>
      <c r="I144" s="14">
        <v>15</v>
      </c>
      <c r="J144" s="121">
        <v>4847</v>
      </c>
      <c r="K144" s="122">
        <v>0</v>
      </c>
      <c r="L144" s="34">
        <f>J144+K144</f>
        <v>4847</v>
      </c>
      <c r="M144" s="121">
        <v>397.56</v>
      </c>
      <c r="N144" s="121">
        <v>397.56</v>
      </c>
      <c r="O144" s="121"/>
      <c r="P144" s="20">
        <f t="shared" ref="P144:P156" si="22">L144-N144</f>
        <v>4449.4399999999996</v>
      </c>
      <c r="Q144" s="160"/>
    </row>
    <row r="145" spans="2:17" ht="30" customHeight="1" x14ac:dyDescent="0.25">
      <c r="B145" s="14">
        <v>1000</v>
      </c>
      <c r="C145" s="14">
        <v>1100</v>
      </c>
      <c r="D145" s="14">
        <v>113</v>
      </c>
      <c r="E145" s="78" t="s">
        <v>177</v>
      </c>
      <c r="F145" s="59" t="s">
        <v>178</v>
      </c>
      <c r="G145" s="114"/>
      <c r="H145" s="78"/>
      <c r="I145" s="14">
        <v>15</v>
      </c>
      <c r="J145" s="121">
        <v>4847</v>
      </c>
      <c r="K145" s="122">
        <v>0</v>
      </c>
      <c r="L145" s="34">
        <f t="shared" ref="L145:L156" si="23">J145+K145</f>
        <v>4847</v>
      </c>
      <c r="M145" s="121">
        <v>397.56</v>
      </c>
      <c r="N145" s="121">
        <v>397.56</v>
      </c>
      <c r="O145" s="121">
        <v>500</v>
      </c>
      <c r="P145" s="20">
        <f t="shared" ref="P145:P147" si="24">L145-N145-O145</f>
        <v>3949.4399999999996</v>
      </c>
      <c r="Q145" s="136"/>
    </row>
    <row r="146" spans="2:17" ht="30" customHeight="1" x14ac:dyDescent="0.25">
      <c r="B146" s="14">
        <v>1000</v>
      </c>
      <c r="C146" s="14">
        <v>1100</v>
      </c>
      <c r="D146" s="14">
        <v>113</v>
      </c>
      <c r="E146" s="78" t="s">
        <v>179</v>
      </c>
      <c r="F146" s="77" t="s">
        <v>180</v>
      </c>
      <c r="G146" s="161"/>
      <c r="H146" s="78"/>
      <c r="I146" s="14">
        <v>15</v>
      </c>
      <c r="J146" s="121">
        <v>4847</v>
      </c>
      <c r="K146" s="122">
        <v>0</v>
      </c>
      <c r="L146" s="34">
        <f t="shared" si="23"/>
        <v>4847</v>
      </c>
      <c r="M146" s="121">
        <v>397.56</v>
      </c>
      <c r="N146" s="121">
        <v>397.56</v>
      </c>
      <c r="O146" s="121">
        <v>500</v>
      </c>
      <c r="P146" s="20">
        <f t="shared" si="24"/>
        <v>3949.4399999999996</v>
      </c>
      <c r="Q146" s="136"/>
    </row>
    <row r="147" spans="2:17" ht="30" customHeight="1" x14ac:dyDescent="0.25">
      <c r="B147" s="14">
        <v>1000</v>
      </c>
      <c r="C147" s="14">
        <v>1100</v>
      </c>
      <c r="D147" s="14">
        <v>113</v>
      </c>
      <c r="E147" s="78" t="s">
        <v>181</v>
      </c>
      <c r="F147" s="78" t="s">
        <v>180</v>
      </c>
      <c r="G147" s="161"/>
      <c r="H147" s="78"/>
      <c r="I147" s="14">
        <v>15</v>
      </c>
      <c r="J147" s="121">
        <v>4847</v>
      </c>
      <c r="K147" s="122">
        <v>0</v>
      </c>
      <c r="L147" s="34">
        <f t="shared" si="23"/>
        <v>4847</v>
      </c>
      <c r="M147" s="121">
        <v>397.56</v>
      </c>
      <c r="N147" s="121">
        <v>397.56</v>
      </c>
      <c r="O147" s="121"/>
      <c r="P147" s="20">
        <f t="shared" si="24"/>
        <v>4449.4399999999996</v>
      </c>
      <c r="Q147" s="136"/>
    </row>
    <row r="148" spans="2:17" ht="30" customHeight="1" x14ac:dyDescent="0.25">
      <c r="B148" s="14">
        <v>1000</v>
      </c>
      <c r="C148" s="14">
        <v>1100</v>
      </c>
      <c r="D148" s="14">
        <v>113</v>
      </c>
      <c r="E148" s="78" t="s">
        <v>182</v>
      </c>
      <c r="F148" s="78" t="s">
        <v>180</v>
      </c>
      <c r="G148" s="161"/>
      <c r="H148" s="78"/>
      <c r="I148" s="14">
        <v>15</v>
      </c>
      <c r="J148" s="121">
        <v>4847</v>
      </c>
      <c r="K148" s="122">
        <v>0</v>
      </c>
      <c r="L148" s="34">
        <f t="shared" si="23"/>
        <v>4847</v>
      </c>
      <c r="M148" s="121">
        <v>397.56</v>
      </c>
      <c r="N148" s="121">
        <v>397.56</v>
      </c>
      <c r="O148" s="121">
        <v>500</v>
      </c>
      <c r="P148" s="20">
        <f>L148-N148-O148</f>
        <v>3949.4399999999996</v>
      </c>
      <c r="Q148" s="41"/>
    </row>
    <row r="149" spans="2:17" ht="30" customHeight="1" x14ac:dyDescent="0.25">
      <c r="B149" s="14">
        <v>1000</v>
      </c>
      <c r="C149" s="14">
        <v>1100</v>
      </c>
      <c r="D149" s="14">
        <v>113</v>
      </c>
      <c r="E149" s="162" t="s">
        <v>183</v>
      </c>
      <c r="F149" s="78" t="s">
        <v>180</v>
      </c>
      <c r="G149" s="163"/>
      <c r="H149" s="164"/>
      <c r="I149" s="14">
        <v>15</v>
      </c>
      <c r="J149" s="121">
        <v>4847</v>
      </c>
      <c r="K149" s="122">
        <v>0</v>
      </c>
      <c r="L149" s="34">
        <f t="shared" si="23"/>
        <v>4847</v>
      </c>
      <c r="M149" s="121">
        <v>397.56</v>
      </c>
      <c r="N149" s="121">
        <v>397.56</v>
      </c>
      <c r="O149" s="121">
        <v>500</v>
      </c>
      <c r="P149" s="20">
        <f t="shared" ref="P149:P154" si="25">L149-N149-O149</f>
        <v>3949.4399999999996</v>
      </c>
      <c r="Q149" s="41"/>
    </row>
    <row r="150" spans="2:17" ht="30" customHeight="1" x14ac:dyDescent="0.25">
      <c r="B150" s="14">
        <v>1000</v>
      </c>
      <c r="C150" s="14">
        <v>1100</v>
      </c>
      <c r="D150" s="14">
        <v>113</v>
      </c>
      <c r="E150" s="162" t="s">
        <v>184</v>
      </c>
      <c r="F150" s="78" t="s">
        <v>180</v>
      </c>
      <c r="G150" s="165"/>
      <c r="H150" s="61"/>
      <c r="I150" s="14">
        <v>15</v>
      </c>
      <c r="J150" s="121">
        <v>4847</v>
      </c>
      <c r="K150" s="122">
        <v>0</v>
      </c>
      <c r="L150" s="34">
        <f t="shared" si="23"/>
        <v>4847</v>
      </c>
      <c r="M150" s="121">
        <v>397.56</v>
      </c>
      <c r="N150" s="121">
        <v>397.56</v>
      </c>
      <c r="O150" s="121">
        <v>500</v>
      </c>
      <c r="P150" s="20">
        <f t="shared" si="25"/>
        <v>3949.4399999999996</v>
      </c>
      <c r="Q150" s="41"/>
    </row>
    <row r="151" spans="2:17" ht="30" customHeight="1" x14ac:dyDescent="0.25">
      <c r="B151" s="14">
        <v>1000</v>
      </c>
      <c r="C151" s="14">
        <v>1100</v>
      </c>
      <c r="D151" s="14">
        <v>113</v>
      </c>
      <c r="E151" s="162" t="s">
        <v>185</v>
      </c>
      <c r="F151" s="78" t="s">
        <v>180</v>
      </c>
      <c r="G151" s="98"/>
      <c r="H151" s="166"/>
      <c r="I151" s="14">
        <v>15</v>
      </c>
      <c r="J151" s="121">
        <v>4847</v>
      </c>
      <c r="K151" s="122">
        <v>0</v>
      </c>
      <c r="L151" s="34">
        <f t="shared" si="23"/>
        <v>4847</v>
      </c>
      <c r="M151" s="121">
        <v>397.56</v>
      </c>
      <c r="N151" s="121">
        <v>397.56</v>
      </c>
      <c r="O151" s="121"/>
      <c r="P151" s="20">
        <f t="shared" si="25"/>
        <v>4449.4399999999996</v>
      </c>
      <c r="Q151" s="41"/>
    </row>
    <row r="152" spans="2:17" ht="30" customHeight="1" x14ac:dyDescent="0.25">
      <c r="B152" s="14">
        <v>1000</v>
      </c>
      <c r="C152" s="14">
        <v>1100</v>
      </c>
      <c r="D152" s="14">
        <v>113</v>
      </c>
      <c r="E152" s="78"/>
      <c r="F152" s="59" t="s">
        <v>251</v>
      </c>
      <c r="G152" s="60"/>
      <c r="H152" s="60"/>
      <c r="I152" s="14"/>
      <c r="J152" s="121"/>
      <c r="K152" s="122"/>
      <c r="L152" s="34"/>
      <c r="M152" s="121"/>
      <c r="N152" s="121"/>
      <c r="O152" s="121"/>
      <c r="P152" s="20">
        <f>L152-N152-O152</f>
        <v>0</v>
      </c>
      <c r="Q152" s="41"/>
    </row>
    <row r="153" spans="2:17" ht="30" customHeight="1" x14ac:dyDescent="0.25">
      <c r="B153" s="14">
        <v>1000</v>
      </c>
      <c r="C153" s="117">
        <v>1100</v>
      </c>
      <c r="D153" s="117">
        <v>113</v>
      </c>
      <c r="E153" s="60" t="s">
        <v>188</v>
      </c>
      <c r="F153" s="60" t="s">
        <v>189</v>
      </c>
      <c r="G153" s="161"/>
      <c r="H153" s="60"/>
      <c r="I153" s="117">
        <v>15</v>
      </c>
      <c r="J153" s="20">
        <v>4400</v>
      </c>
      <c r="K153" s="167">
        <v>0</v>
      </c>
      <c r="L153" s="34">
        <f t="shared" si="23"/>
        <v>4400</v>
      </c>
      <c r="M153" s="20">
        <v>343.73</v>
      </c>
      <c r="N153" s="20">
        <v>343.73</v>
      </c>
      <c r="O153" s="20"/>
      <c r="P153" s="20">
        <f t="shared" si="25"/>
        <v>4056.27</v>
      </c>
      <c r="Q153" s="168"/>
    </row>
    <row r="154" spans="2:17" ht="30" customHeight="1" x14ac:dyDescent="0.25">
      <c r="B154" s="14">
        <v>1000</v>
      </c>
      <c r="C154" s="117">
        <v>1100</v>
      </c>
      <c r="D154" s="117">
        <v>113</v>
      </c>
      <c r="E154" s="60" t="s">
        <v>190</v>
      </c>
      <c r="F154" s="60" t="s">
        <v>191</v>
      </c>
      <c r="G154" s="98"/>
      <c r="H154" s="60"/>
      <c r="I154" s="117">
        <v>15</v>
      </c>
      <c r="J154" s="20">
        <v>3860</v>
      </c>
      <c r="K154" s="167">
        <v>0</v>
      </c>
      <c r="L154" s="34">
        <f t="shared" si="23"/>
        <v>3860</v>
      </c>
      <c r="M154" s="20">
        <v>284.93</v>
      </c>
      <c r="N154" s="20">
        <v>284.93</v>
      </c>
      <c r="O154" s="20"/>
      <c r="P154" s="20">
        <f t="shared" si="25"/>
        <v>3575.07</v>
      </c>
      <c r="Q154" s="168"/>
    </row>
    <row r="155" spans="2:17" ht="30" customHeight="1" x14ac:dyDescent="0.25">
      <c r="B155" s="14">
        <v>1000</v>
      </c>
      <c r="C155" s="117">
        <v>1100</v>
      </c>
      <c r="D155" s="117">
        <v>113</v>
      </c>
      <c r="E155" s="60" t="s">
        <v>192</v>
      </c>
      <c r="F155" s="169" t="s">
        <v>193</v>
      </c>
      <c r="G155" s="170"/>
      <c r="H155" s="60"/>
      <c r="I155" s="117">
        <v>15</v>
      </c>
      <c r="J155" s="20">
        <v>6800</v>
      </c>
      <c r="K155" s="167">
        <v>0</v>
      </c>
      <c r="L155" s="34">
        <f t="shared" si="23"/>
        <v>6800</v>
      </c>
      <c r="M155" s="20">
        <v>741.46</v>
      </c>
      <c r="N155" s="20">
        <v>741.46</v>
      </c>
      <c r="O155" s="20"/>
      <c r="P155" s="20">
        <f t="shared" si="22"/>
        <v>6058.54</v>
      </c>
      <c r="Q155" s="168"/>
    </row>
    <row r="156" spans="2:17" ht="30" customHeight="1" x14ac:dyDescent="0.25">
      <c r="B156" s="14">
        <v>1000</v>
      </c>
      <c r="C156" s="14">
        <v>1100</v>
      </c>
      <c r="D156" s="14">
        <v>113</v>
      </c>
      <c r="E156" s="42" t="s">
        <v>194</v>
      </c>
      <c r="F156" s="59" t="s">
        <v>195</v>
      </c>
      <c r="G156" s="161"/>
      <c r="H156" s="171"/>
      <c r="I156" s="14">
        <v>15</v>
      </c>
      <c r="J156" s="20">
        <v>5867</v>
      </c>
      <c r="K156" s="33">
        <v>0</v>
      </c>
      <c r="L156" s="18">
        <f t="shared" si="23"/>
        <v>5867</v>
      </c>
      <c r="M156" s="20">
        <v>567.45000000000005</v>
      </c>
      <c r="N156" s="20">
        <v>567.45000000000005</v>
      </c>
      <c r="O156" s="20"/>
      <c r="P156" s="20">
        <f t="shared" si="22"/>
        <v>5299.55</v>
      </c>
      <c r="Q156" s="41"/>
    </row>
    <row r="157" spans="2:17" ht="30" customHeight="1" x14ac:dyDescent="0.25">
      <c r="B157" s="70"/>
      <c r="C157" s="70"/>
      <c r="D157" s="70"/>
      <c r="E157" s="26" t="s">
        <v>196</v>
      </c>
      <c r="F157" s="27"/>
      <c r="G157" s="27"/>
      <c r="H157" s="88"/>
      <c r="I157" s="71"/>
      <c r="J157" s="30">
        <f t="shared" ref="J157:N157" si="26">SUM(J144:J156)</f>
        <v>59703</v>
      </c>
      <c r="K157" s="30">
        <f t="shared" si="26"/>
        <v>0</v>
      </c>
      <c r="L157" s="30">
        <f t="shared" si="26"/>
        <v>59703</v>
      </c>
      <c r="M157" s="30">
        <f t="shared" si="26"/>
        <v>5118.05</v>
      </c>
      <c r="N157" s="30">
        <f t="shared" si="26"/>
        <v>5118.05</v>
      </c>
      <c r="O157" s="30">
        <f>SUM(O145:O156)</f>
        <v>2500</v>
      </c>
      <c r="P157" s="30">
        <f>SUM(P144:P156)</f>
        <v>52084.95</v>
      </c>
      <c r="Q157" s="30">
        <v>0</v>
      </c>
    </row>
    <row r="158" spans="2:17" ht="30" customHeight="1" x14ac:dyDescent="0.25">
      <c r="B158" s="14">
        <v>1000</v>
      </c>
      <c r="C158" s="14">
        <v>1100</v>
      </c>
      <c r="D158" s="14">
        <v>113</v>
      </c>
      <c r="E158" s="42" t="s">
        <v>197</v>
      </c>
      <c r="F158" s="59" t="s">
        <v>198</v>
      </c>
      <c r="G158" s="165"/>
      <c r="H158" s="172"/>
      <c r="I158" s="117">
        <v>15</v>
      </c>
      <c r="J158" s="20">
        <v>5625</v>
      </c>
      <c r="K158" s="33">
        <v>0</v>
      </c>
      <c r="L158" s="121">
        <f>J158+K158</f>
        <v>5625</v>
      </c>
      <c r="M158" s="20">
        <v>524.05999999999995</v>
      </c>
      <c r="N158" s="20">
        <v>524.05999999999995</v>
      </c>
      <c r="O158" s="20"/>
      <c r="P158" s="20">
        <f>L158-N158</f>
        <v>5100.9400000000005</v>
      </c>
      <c r="Q158" s="154"/>
    </row>
    <row r="159" spans="2:17" ht="30" customHeight="1" x14ac:dyDescent="0.25">
      <c r="B159" s="14">
        <v>1000</v>
      </c>
      <c r="C159" s="14">
        <v>1100</v>
      </c>
      <c r="D159" s="14">
        <v>113</v>
      </c>
      <c r="E159" s="42" t="s">
        <v>199</v>
      </c>
      <c r="F159" s="59" t="s">
        <v>200</v>
      </c>
      <c r="G159" s="165"/>
      <c r="H159" s="172"/>
      <c r="I159" s="14">
        <v>15</v>
      </c>
      <c r="J159" s="20">
        <v>2300</v>
      </c>
      <c r="K159" s="33">
        <v>39.97</v>
      </c>
      <c r="L159" s="121">
        <f>J159+K159</f>
        <v>2339.9699999999998</v>
      </c>
      <c r="M159" s="20"/>
      <c r="N159" s="20"/>
      <c r="O159" s="20"/>
      <c r="P159" s="20">
        <f>L159-N159</f>
        <v>2339.9699999999998</v>
      </c>
      <c r="Q159" s="154"/>
    </row>
    <row r="160" spans="2:17" ht="30" customHeight="1" x14ac:dyDescent="0.25">
      <c r="B160" s="70"/>
      <c r="C160" s="70"/>
      <c r="D160" s="70"/>
      <c r="E160" s="26" t="s">
        <v>201</v>
      </c>
      <c r="F160" s="27"/>
      <c r="G160" s="27"/>
      <c r="H160" s="88"/>
      <c r="I160" s="155"/>
      <c r="J160" s="95">
        <f t="shared" ref="J160:N160" si="27">SUM(J158:J159)</f>
        <v>7925</v>
      </c>
      <c r="K160" s="95">
        <f t="shared" si="27"/>
        <v>39.97</v>
      </c>
      <c r="L160" s="95">
        <f t="shared" si="27"/>
        <v>7964.9699999999993</v>
      </c>
      <c r="M160" s="95">
        <f t="shared" si="27"/>
        <v>524.05999999999995</v>
      </c>
      <c r="N160" s="95">
        <f t="shared" si="27"/>
        <v>524.05999999999995</v>
      </c>
      <c r="O160" s="95"/>
      <c r="P160" s="95">
        <f>SUM(P158:P159)</f>
        <v>7440.91</v>
      </c>
      <c r="Q160" s="143"/>
    </row>
    <row r="161" spans="2:17" ht="30" customHeight="1" x14ac:dyDescent="0.25">
      <c r="B161" s="14">
        <v>1000</v>
      </c>
      <c r="C161" s="14">
        <v>1100</v>
      </c>
      <c r="D161" s="14">
        <v>113</v>
      </c>
      <c r="E161" s="78" t="s">
        <v>202</v>
      </c>
      <c r="F161" s="59" t="s">
        <v>203</v>
      </c>
      <c r="G161" s="173"/>
      <c r="H161" s="60"/>
      <c r="I161" s="14">
        <v>15</v>
      </c>
      <c r="J161" s="20">
        <v>5867</v>
      </c>
      <c r="K161" s="33">
        <v>0</v>
      </c>
      <c r="L161" s="18">
        <f>J161+K161</f>
        <v>5867</v>
      </c>
      <c r="M161" s="20">
        <v>567.45000000000005</v>
      </c>
      <c r="N161" s="20">
        <v>567.45000000000005</v>
      </c>
      <c r="O161" s="20"/>
      <c r="P161" s="20">
        <f>L161-N161</f>
        <v>5299.55</v>
      </c>
      <c r="Q161" s="157"/>
    </row>
    <row r="162" spans="2:17" ht="30" customHeight="1" x14ac:dyDescent="0.25">
      <c r="B162" s="25"/>
      <c r="C162" s="25"/>
      <c r="D162" s="25"/>
      <c r="E162" s="28" t="s">
        <v>204</v>
      </c>
      <c r="F162" s="37"/>
      <c r="G162" s="37"/>
      <c r="H162" s="37"/>
      <c r="I162" s="28"/>
      <c r="J162" s="158">
        <f t="shared" ref="J162:N162" si="28">SUM(J161)</f>
        <v>5867</v>
      </c>
      <c r="K162" s="158">
        <f t="shared" si="28"/>
        <v>0</v>
      </c>
      <c r="L162" s="158">
        <f t="shared" si="28"/>
        <v>5867</v>
      </c>
      <c r="M162" s="158">
        <f t="shared" si="28"/>
        <v>567.45000000000005</v>
      </c>
      <c r="N162" s="158">
        <f t="shared" si="28"/>
        <v>567.45000000000005</v>
      </c>
      <c r="O162" s="158"/>
      <c r="P162" s="158">
        <f>SUM(P161)</f>
        <v>5299.55</v>
      </c>
      <c r="Q162" s="159"/>
    </row>
    <row r="163" spans="2:17" x14ac:dyDescent="0.25">
      <c r="B163" s="174"/>
      <c r="C163" s="46"/>
      <c r="D163" s="46"/>
      <c r="E163" s="47"/>
      <c r="F163" s="48"/>
      <c r="G163" s="48"/>
      <c r="H163" s="49"/>
      <c r="I163" s="175"/>
      <c r="J163" s="106"/>
      <c r="K163" s="106"/>
      <c r="L163" s="106"/>
      <c r="M163" s="106"/>
      <c r="N163" s="106"/>
      <c r="O163" s="106"/>
      <c r="P163" s="106"/>
    </row>
    <row r="164" spans="2:17" x14ac:dyDescent="0.25">
      <c r="B164" s="144"/>
      <c r="C164" s="144"/>
      <c r="D164" s="144"/>
      <c r="E164" s="145"/>
      <c r="F164" s="2"/>
      <c r="G164" s="2"/>
      <c r="H164" s="1"/>
      <c r="I164" s="144"/>
      <c r="J164" s="146"/>
      <c r="K164" s="147"/>
      <c r="L164" s="146"/>
      <c r="M164" s="146"/>
      <c r="N164" s="146"/>
      <c r="O164" s="146"/>
      <c r="P164" s="146"/>
      <c r="Q164" s="106"/>
    </row>
    <row r="165" spans="2:17" ht="18" x14ac:dyDescent="0.25">
      <c r="B165" s="46"/>
      <c r="C165" s="46"/>
      <c r="D165" s="46"/>
      <c r="E165" s="285" t="s">
        <v>0</v>
      </c>
      <c r="F165" s="285"/>
      <c r="G165" s="285"/>
      <c r="H165" s="285"/>
      <c r="I165" s="285" t="s">
        <v>277</v>
      </c>
      <c r="J165" s="285"/>
      <c r="K165" s="285"/>
      <c r="L165" s="285"/>
      <c r="M165" s="285"/>
      <c r="N165" s="285"/>
      <c r="O165" s="285"/>
      <c r="P165" s="285"/>
      <c r="Q165" s="47"/>
    </row>
    <row r="166" spans="2:17" ht="18" x14ac:dyDescent="0.25">
      <c r="B166" s="4"/>
      <c r="C166" s="2"/>
      <c r="D166" s="2"/>
      <c r="E166" s="285" t="s">
        <v>2</v>
      </c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150"/>
    </row>
    <row r="167" spans="2:17" x14ac:dyDescent="0.25">
      <c r="B167" s="151"/>
      <c r="C167" s="151"/>
      <c r="D167" s="151"/>
      <c r="E167" s="286" t="s">
        <v>3</v>
      </c>
      <c r="F167" s="286" t="s">
        <v>47</v>
      </c>
      <c r="G167" s="257"/>
      <c r="H167" s="286" t="s">
        <v>5</v>
      </c>
      <c r="I167" s="279" t="s">
        <v>13</v>
      </c>
      <c r="J167" s="152" t="s">
        <v>109</v>
      </c>
      <c r="K167" s="109"/>
      <c r="L167" s="84"/>
      <c r="M167" s="290"/>
      <c r="N167" s="291"/>
      <c r="O167" s="242"/>
      <c r="P167" s="286" t="s">
        <v>7</v>
      </c>
      <c r="Q167" s="274" t="s">
        <v>8</v>
      </c>
    </row>
    <row r="168" spans="2:17" ht="22.5" x14ac:dyDescent="0.25">
      <c r="B168" s="277" t="s">
        <v>9</v>
      </c>
      <c r="C168" s="277" t="s">
        <v>10</v>
      </c>
      <c r="D168" s="277" t="s">
        <v>11</v>
      </c>
      <c r="E168" s="287"/>
      <c r="F168" s="287"/>
      <c r="G168" s="258" t="s">
        <v>12</v>
      </c>
      <c r="H168" s="287"/>
      <c r="I168" s="289"/>
      <c r="J168" s="279" t="s">
        <v>14</v>
      </c>
      <c r="K168" s="281" t="s">
        <v>48</v>
      </c>
      <c r="L168" s="283" t="s">
        <v>49</v>
      </c>
      <c r="M168" s="277" t="s">
        <v>17</v>
      </c>
      <c r="N168" s="277" t="s">
        <v>18</v>
      </c>
      <c r="O168" s="267" t="s">
        <v>250</v>
      </c>
      <c r="P168" s="287"/>
      <c r="Q168" s="275"/>
    </row>
    <row r="169" spans="2:17" x14ac:dyDescent="0.25">
      <c r="B169" s="278"/>
      <c r="C169" s="278"/>
      <c r="D169" s="278"/>
      <c r="E169" s="288"/>
      <c r="F169" s="288"/>
      <c r="G169" s="259"/>
      <c r="H169" s="288"/>
      <c r="I169" s="280"/>
      <c r="J169" s="280"/>
      <c r="K169" s="282"/>
      <c r="L169" s="284"/>
      <c r="M169" s="278"/>
      <c r="N169" s="278"/>
      <c r="O169" s="263"/>
      <c r="P169" s="288"/>
      <c r="Q169" s="276"/>
    </row>
    <row r="170" spans="2:17" ht="30" customHeight="1" x14ac:dyDescent="0.25">
      <c r="B170" s="176">
        <v>1000</v>
      </c>
      <c r="C170" s="177">
        <v>1100</v>
      </c>
      <c r="D170" s="177">
        <v>113</v>
      </c>
      <c r="E170" s="17" t="s">
        <v>205</v>
      </c>
      <c r="F170" s="178" t="s">
        <v>206</v>
      </c>
      <c r="G170" s="17"/>
      <c r="H170" s="17"/>
      <c r="I170" s="179">
        <v>15</v>
      </c>
      <c r="J170" s="180">
        <v>4510</v>
      </c>
      <c r="K170" s="181">
        <v>0</v>
      </c>
      <c r="L170" s="182">
        <f>J170+K170</f>
        <v>4510</v>
      </c>
      <c r="M170" s="183">
        <v>355.71</v>
      </c>
      <c r="N170" s="183">
        <v>355.71</v>
      </c>
      <c r="O170" s="183"/>
      <c r="P170" s="184">
        <f>L170-N170</f>
        <v>4154.29</v>
      </c>
      <c r="Q170" s="262"/>
    </row>
    <row r="171" spans="2:17" ht="30" customHeight="1" x14ac:dyDescent="0.25">
      <c r="B171" s="70"/>
      <c r="C171" s="70"/>
      <c r="D171" s="70"/>
      <c r="E171" s="26" t="s">
        <v>207</v>
      </c>
      <c r="F171" s="27"/>
      <c r="G171" s="27"/>
      <c r="H171" s="88"/>
      <c r="I171" s="71"/>
      <c r="J171" s="30">
        <f>SUM(J170)</f>
        <v>4510</v>
      </c>
      <c r="K171" s="30">
        <v>0</v>
      </c>
      <c r="L171" s="30">
        <f>SUM(L170)</f>
        <v>4510</v>
      </c>
      <c r="M171" s="30">
        <f>SUM(M170)</f>
        <v>355.71</v>
      </c>
      <c r="N171" s="30">
        <f>SUM(N170)</f>
        <v>355.71</v>
      </c>
      <c r="O171" s="30"/>
      <c r="P171" s="30">
        <f>SUM(P170)</f>
        <v>4154.29</v>
      </c>
      <c r="Q171" s="159"/>
    </row>
    <row r="172" spans="2:17" ht="30" customHeight="1" x14ac:dyDescent="0.25">
      <c r="B172" s="14">
        <v>1000</v>
      </c>
      <c r="C172" s="14">
        <v>1100</v>
      </c>
      <c r="D172" s="14">
        <v>113</v>
      </c>
      <c r="E172" s="17" t="s">
        <v>208</v>
      </c>
      <c r="F172" s="59" t="s">
        <v>209</v>
      </c>
      <c r="G172" s="17"/>
      <c r="H172" s="17"/>
      <c r="I172" s="14">
        <v>15</v>
      </c>
      <c r="J172" s="20">
        <v>5867</v>
      </c>
      <c r="K172" s="33">
        <v>0</v>
      </c>
      <c r="L172" s="18">
        <f>J172+K172</f>
        <v>5867</v>
      </c>
      <c r="M172" s="20">
        <v>567.45000000000005</v>
      </c>
      <c r="N172" s="20">
        <v>567.45000000000005</v>
      </c>
      <c r="O172" s="20"/>
      <c r="P172" s="20">
        <f>L172-N172</f>
        <v>5299.55</v>
      </c>
      <c r="Q172" s="154"/>
    </row>
    <row r="173" spans="2:17" ht="30" customHeight="1" x14ac:dyDescent="0.25">
      <c r="B173" s="14">
        <v>1000</v>
      </c>
      <c r="C173" s="14">
        <v>1100</v>
      </c>
      <c r="D173" s="14">
        <v>113</v>
      </c>
      <c r="E173" s="17" t="s">
        <v>210</v>
      </c>
      <c r="F173" s="59" t="s">
        <v>211</v>
      </c>
      <c r="G173" s="17"/>
      <c r="H173" s="17"/>
      <c r="I173" s="14">
        <v>15</v>
      </c>
      <c r="J173" s="18">
        <v>2600</v>
      </c>
      <c r="K173" s="19">
        <v>6.1</v>
      </c>
      <c r="L173" s="18">
        <f>J173+K173</f>
        <v>2606.1</v>
      </c>
      <c r="M173" s="18">
        <v>0</v>
      </c>
      <c r="N173" s="75">
        <v>0</v>
      </c>
      <c r="O173" s="75"/>
      <c r="P173" s="20">
        <f>L173-N173</f>
        <v>2606.1</v>
      </c>
      <c r="Q173" s="262"/>
    </row>
    <row r="174" spans="2:17" ht="30" customHeight="1" x14ac:dyDescent="0.25">
      <c r="B174" s="70"/>
      <c r="C174" s="70"/>
      <c r="D174" s="70"/>
      <c r="E174" s="26" t="s">
        <v>212</v>
      </c>
      <c r="F174" s="27"/>
      <c r="G174" s="27"/>
      <c r="H174" s="88"/>
      <c r="I174" s="71"/>
      <c r="J174" s="30">
        <f t="shared" ref="J174:N174" si="29">SUM(J172:J173)</f>
        <v>8467</v>
      </c>
      <c r="K174" s="30">
        <f t="shared" si="29"/>
        <v>6.1</v>
      </c>
      <c r="L174" s="30">
        <f t="shared" si="29"/>
        <v>8473.1</v>
      </c>
      <c r="M174" s="30">
        <f t="shared" si="29"/>
        <v>567.45000000000005</v>
      </c>
      <c r="N174" s="30">
        <f t="shared" si="29"/>
        <v>567.45000000000005</v>
      </c>
      <c r="O174" s="30"/>
      <c r="P174" s="30">
        <f>SUM(P172:P173)</f>
        <v>7905.65</v>
      </c>
      <c r="Q174" s="159"/>
    </row>
    <row r="175" spans="2:17" ht="30" customHeight="1" x14ac:dyDescent="0.25">
      <c r="B175" s="14">
        <v>1000</v>
      </c>
      <c r="C175" s="14">
        <v>1100</v>
      </c>
      <c r="D175" s="72">
        <v>113</v>
      </c>
      <c r="E175" s="17" t="s">
        <v>213</v>
      </c>
      <c r="F175" s="59" t="s">
        <v>214</v>
      </c>
      <c r="G175" s="17"/>
      <c r="H175" s="17"/>
      <c r="I175" s="14">
        <v>15</v>
      </c>
      <c r="J175" s="20">
        <v>5224</v>
      </c>
      <c r="K175" s="33">
        <v>0</v>
      </c>
      <c r="L175" s="18">
        <f>J175+K175</f>
        <v>5224</v>
      </c>
      <c r="M175" s="20">
        <v>458.22</v>
      </c>
      <c r="N175" s="34">
        <v>458.22</v>
      </c>
      <c r="O175" s="34"/>
      <c r="P175" s="20">
        <f t="shared" ref="P175:P181" si="30">L175-N175</f>
        <v>4765.78</v>
      </c>
      <c r="Q175" s="185"/>
    </row>
    <row r="176" spans="2:17" ht="30" customHeight="1" x14ac:dyDescent="0.25">
      <c r="B176" s="14">
        <v>1000</v>
      </c>
      <c r="C176" s="14">
        <v>1100</v>
      </c>
      <c r="D176" s="14">
        <v>113</v>
      </c>
      <c r="E176" s="186"/>
      <c r="F176" s="59" t="s">
        <v>215</v>
      </c>
      <c r="G176" s="44"/>
      <c r="H176" s="44"/>
      <c r="I176" s="14"/>
      <c r="J176" s="121"/>
      <c r="K176" s="122"/>
      <c r="L176" s="18">
        <f t="shared" ref="L176:L181" si="31">J176+K176</f>
        <v>0</v>
      </c>
      <c r="M176" s="18"/>
      <c r="N176" s="18"/>
      <c r="O176" s="18"/>
      <c r="P176" s="20">
        <f t="shared" si="30"/>
        <v>0</v>
      </c>
      <c r="Q176" s="262"/>
    </row>
    <row r="177" spans="1:17" ht="30" customHeight="1" x14ac:dyDescent="0.25">
      <c r="B177" s="14">
        <v>1000</v>
      </c>
      <c r="C177" s="14">
        <v>1100</v>
      </c>
      <c r="D177" s="14">
        <v>113</v>
      </c>
      <c r="E177" s="78" t="s">
        <v>216</v>
      </c>
      <c r="F177" s="64" t="s">
        <v>217</v>
      </c>
      <c r="G177" s="87"/>
      <c r="H177" s="78"/>
      <c r="I177" s="14">
        <v>15</v>
      </c>
      <c r="J177" s="121">
        <v>4972</v>
      </c>
      <c r="K177" s="122">
        <v>0</v>
      </c>
      <c r="L177" s="18">
        <f t="shared" si="31"/>
        <v>4972</v>
      </c>
      <c r="M177" s="18">
        <v>417.68</v>
      </c>
      <c r="N177" s="18">
        <v>417.68</v>
      </c>
      <c r="O177" s="18"/>
      <c r="P177" s="20">
        <f t="shared" si="30"/>
        <v>4554.32</v>
      </c>
      <c r="Q177" s="262"/>
    </row>
    <row r="178" spans="1:17" ht="30" customHeight="1" x14ac:dyDescent="0.25">
      <c r="B178" s="72">
        <v>1000</v>
      </c>
      <c r="C178" s="72">
        <v>1100</v>
      </c>
      <c r="D178" s="72">
        <v>113</v>
      </c>
      <c r="E178" s="17" t="s">
        <v>218</v>
      </c>
      <c r="F178" s="59" t="s">
        <v>219</v>
      </c>
      <c r="G178" s="17"/>
      <c r="H178" s="17"/>
      <c r="I178" s="14">
        <v>15</v>
      </c>
      <c r="J178" s="121">
        <v>4972</v>
      </c>
      <c r="K178" s="122">
        <v>0</v>
      </c>
      <c r="L178" s="18">
        <f t="shared" si="31"/>
        <v>4972</v>
      </c>
      <c r="M178" s="18">
        <v>417.68</v>
      </c>
      <c r="N178" s="18">
        <v>417.68</v>
      </c>
      <c r="O178" s="18"/>
      <c r="P178" s="20">
        <f t="shared" si="30"/>
        <v>4554.32</v>
      </c>
      <c r="Q178" s="262"/>
    </row>
    <row r="179" spans="1:17" ht="30" customHeight="1" x14ac:dyDescent="0.25">
      <c r="B179" s="14">
        <v>1000</v>
      </c>
      <c r="C179" s="117">
        <v>1100</v>
      </c>
      <c r="D179" s="117">
        <v>113</v>
      </c>
      <c r="E179" s="60" t="s">
        <v>220</v>
      </c>
      <c r="F179" s="169" t="s">
        <v>221</v>
      </c>
      <c r="G179" s="98"/>
      <c r="H179" s="60"/>
      <c r="I179" s="117">
        <v>15</v>
      </c>
      <c r="J179" s="20">
        <v>4856</v>
      </c>
      <c r="K179" s="167"/>
      <c r="L179" s="18">
        <f t="shared" si="31"/>
        <v>4856</v>
      </c>
      <c r="M179" s="182">
        <v>399.01</v>
      </c>
      <c r="N179" s="182">
        <v>399.01</v>
      </c>
      <c r="O179" s="182"/>
      <c r="P179" s="20">
        <f t="shared" si="30"/>
        <v>4456.99</v>
      </c>
      <c r="Q179" s="262"/>
    </row>
    <row r="180" spans="1:17" ht="30" customHeight="1" x14ac:dyDescent="0.25">
      <c r="B180" s="14">
        <v>1000</v>
      </c>
      <c r="C180" s="14">
        <v>1100</v>
      </c>
      <c r="D180" s="14">
        <v>113</v>
      </c>
      <c r="E180" s="78" t="s">
        <v>222</v>
      </c>
      <c r="F180" s="59" t="s">
        <v>223</v>
      </c>
      <c r="G180" s="86"/>
      <c r="H180" s="78"/>
      <c r="I180" s="14">
        <v>15</v>
      </c>
      <c r="J180" s="20">
        <v>4856</v>
      </c>
      <c r="K180" s="122">
        <v>0</v>
      </c>
      <c r="L180" s="18">
        <f t="shared" si="31"/>
        <v>4856</v>
      </c>
      <c r="M180" s="182">
        <v>399.01</v>
      </c>
      <c r="N180" s="182">
        <v>399.01</v>
      </c>
      <c r="O180" s="182"/>
      <c r="P180" s="20">
        <f t="shared" si="30"/>
        <v>4456.99</v>
      </c>
      <c r="Q180" s="187"/>
    </row>
    <row r="181" spans="1:17" ht="30" customHeight="1" x14ac:dyDescent="0.25">
      <c r="B181" s="14">
        <v>1000</v>
      </c>
      <c r="C181" s="14">
        <v>1100</v>
      </c>
      <c r="D181" s="14">
        <v>113</v>
      </c>
      <c r="E181" s="17" t="s">
        <v>224</v>
      </c>
      <c r="F181" s="64" t="s">
        <v>225</v>
      </c>
      <c r="G181" s="17"/>
      <c r="H181" s="17"/>
      <c r="I181" s="14">
        <v>15</v>
      </c>
      <c r="J181" s="20">
        <v>4856</v>
      </c>
      <c r="K181" s="33">
        <v>0</v>
      </c>
      <c r="L181" s="18">
        <f t="shared" si="31"/>
        <v>4856</v>
      </c>
      <c r="M181" s="182">
        <v>399.01</v>
      </c>
      <c r="N181" s="182">
        <v>399.01</v>
      </c>
      <c r="O181" s="182"/>
      <c r="P181" s="20">
        <f t="shared" si="30"/>
        <v>4456.99</v>
      </c>
      <c r="Q181" s="188"/>
    </row>
    <row r="182" spans="1:17" ht="30" customHeight="1" x14ac:dyDescent="0.25">
      <c r="B182" s="189"/>
      <c r="C182" s="26"/>
      <c r="D182" s="81"/>
      <c r="E182" s="26" t="s">
        <v>226</v>
      </c>
      <c r="F182" s="190"/>
      <c r="G182" s="190"/>
      <c r="H182" s="29"/>
      <c r="I182" s="30"/>
      <c r="J182" s="30">
        <f>SUM(J175:J181)</f>
        <v>29736</v>
      </c>
      <c r="K182" s="30">
        <v>0</v>
      </c>
      <c r="L182" s="30">
        <f>SUM(L175:L181)</f>
        <v>29736</v>
      </c>
      <c r="M182" s="30">
        <f>SUM(M175:M181)</f>
        <v>2490.6100000000006</v>
      </c>
      <c r="N182" s="30">
        <f>SUM(N175:N181)</f>
        <v>2490.6100000000006</v>
      </c>
      <c r="O182" s="30"/>
      <c r="P182" s="30">
        <f>SUM(P175:P181)</f>
        <v>27245.389999999992</v>
      </c>
      <c r="Q182" s="29">
        <v>0</v>
      </c>
    </row>
    <row r="183" spans="1:17" ht="30" customHeight="1" x14ac:dyDescent="0.25">
      <c r="B183" s="37"/>
      <c r="C183" s="37"/>
      <c r="D183" s="37"/>
      <c r="E183" s="191" t="s">
        <v>227</v>
      </c>
      <c r="F183" s="37"/>
      <c r="G183" s="37"/>
      <c r="H183" s="192"/>
      <c r="I183" s="37"/>
      <c r="J183" s="193">
        <f>SUM(J13+J15+J17+J20+J22+J25+J34+J37+J41+J45+J63+J66+J72+J86+J88+J94+J100+J122+J131+J141+J143+J157+J160+J162+J171+J174+J182)</f>
        <v>428523.55</v>
      </c>
      <c r="K183" s="193">
        <f>SUM(K13+K15+K17+K20+K22+K25+K34+K37+K41+K45+K63+K66+K72+K86+K88+K94+K100+K122+K131+K141+K143+K157+K160+K162+K171+K174+K182)</f>
        <v>181.06</v>
      </c>
      <c r="L183" s="193">
        <f>SUM(L13+L15+L17+L20+L22+L25+L34+L37+L41+L45+L63+L66+L72+L86+L88+L94+L100+L122+L131+L141+L143+L157+L160+L162+L171+L174+L182)</f>
        <v>428704.60999999993</v>
      </c>
      <c r="M183" s="193">
        <f>SUM(M13+M15+M17+M20+M22+M25+M34+M37+M41+M45+M63+M66+M72+M86+M88+M94+M100+M122+M131+M141+M143+M157+M160+M162+M171+M174+M182)</f>
        <v>34767.680000000008</v>
      </c>
      <c r="N183" s="193">
        <f>SUM(N13+N15+N17+N20+N22+N25+N34+N37+N41+N45+N63+N66+N72+N86+N88+N94+N100+N122+N131+N141+N143+N157+N160+N162+N171+N174+N182)</f>
        <v>34767.680000000008</v>
      </c>
      <c r="O183" s="193">
        <v>3500</v>
      </c>
      <c r="P183" s="193">
        <f>SUM(P13+P15+P17+P20+P22+P25+P34+P37+P41+P45+P63+P66+P72+P86+P88+P94+P100+P122+P131+P141+P143+P157+P160+P162+P171+P174+P182)</f>
        <v>390436.92999999993</v>
      </c>
      <c r="Q183" s="37"/>
    </row>
    <row r="184" spans="1:17" x14ac:dyDescent="0.25">
      <c r="B184" s="194"/>
      <c r="C184" s="194"/>
      <c r="D184" s="194"/>
      <c r="E184" s="195"/>
      <c r="F184" s="194"/>
      <c r="G184" s="194"/>
      <c r="H184" s="196"/>
      <c r="I184" s="194"/>
      <c r="J184" s="197"/>
      <c r="K184" s="197"/>
      <c r="L184" s="197"/>
      <c r="M184" s="197"/>
      <c r="N184" s="197"/>
      <c r="O184" s="197"/>
      <c r="P184" s="197"/>
      <c r="Q184" s="194"/>
    </row>
    <row r="185" spans="1:17" x14ac:dyDescent="0.25">
      <c r="B185" s="1"/>
      <c r="C185" s="272" t="s">
        <v>228</v>
      </c>
      <c r="D185" s="272"/>
      <c r="E185" s="272"/>
      <c r="F185" s="198"/>
      <c r="G185" s="198"/>
      <c r="H185" s="198"/>
      <c r="I185" s="50"/>
      <c r="J185" s="50"/>
      <c r="K185" s="292" t="s">
        <v>229</v>
      </c>
      <c r="L185" s="292"/>
      <c r="M185" s="292"/>
      <c r="N185" s="1"/>
      <c r="O185" s="1"/>
      <c r="P185" s="1"/>
      <c r="Q185" s="194"/>
    </row>
    <row r="186" spans="1:17" x14ac:dyDescent="0.25">
      <c r="B186" s="1"/>
      <c r="C186" s="1"/>
      <c r="D186" s="1"/>
      <c r="E186" s="198"/>
      <c r="F186" s="198"/>
      <c r="G186" s="198"/>
      <c r="H186" s="49"/>
      <c r="I186" s="50"/>
      <c r="J186" s="50"/>
      <c r="K186" s="51"/>
      <c r="L186" s="199"/>
      <c r="M186" s="1"/>
      <c r="N186" s="1"/>
      <c r="O186" s="1"/>
      <c r="P186" s="1"/>
      <c r="Q186" s="1"/>
    </row>
    <row r="187" spans="1:17" x14ac:dyDescent="0.25">
      <c r="B187" s="1"/>
      <c r="C187" s="1"/>
      <c r="D187" s="1"/>
      <c r="E187" s="198"/>
      <c r="F187" s="198"/>
      <c r="G187" s="198"/>
      <c r="H187" s="49"/>
      <c r="I187" s="50"/>
      <c r="J187" s="50"/>
      <c r="K187" s="51"/>
      <c r="L187" s="199"/>
      <c r="M187" s="1"/>
      <c r="N187" s="1"/>
      <c r="O187" s="1"/>
      <c r="P187" s="1"/>
      <c r="Q187" s="1"/>
    </row>
    <row r="188" spans="1:17" x14ac:dyDescent="0.25">
      <c r="A188" s="1"/>
      <c r="B188" s="1"/>
      <c r="C188" s="200"/>
      <c r="D188" s="200"/>
      <c r="E188" s="198"/>
      <c r="F188" s="200"/>
      <c r="G188" s="50" t="s">
        <v>230</v>
      </c>
      <c r="H188" s="201"/>
    </row>
    <row r="189" spans="1:17" ht="15.75" x14ac:dyDescent="0.25">
      <c r="A189" s="1"/>
      <c r="B189" s="1"/>
      <c r="C189" s="271" t="s">
        <v>231</v>
      </c>
      <c r="D189" s="271"/>
      <c r="E189" s="271"/>
      <c r="F189" s="202"/>
      <c r="G189" s="202"/>
      <c r="H189" s="203"/>
      <c r="K189" s="271" t="s">
        <v>232</v>
      </c>
      <c r="L189" s="271"/>
      <c r="M189" s="271"/>
    </row>
    <row r="190" spans="1:17" x14ac:dyDescent="0.25">
      <c r="A190" s="1"/>
      <c r="B190" s="1"/>
      <c r="C190" s="272" t="s">
        <v>233</v>
      </c>
      <c r="D190" s="272"/>
      <c r="E190" s="272"/>
      <c r="F190" s="204"/>
      <c r="G190" s="204"/>
      <c r="H190" s="204"/>
      <c r="J190" s="204"/>
      <c r="K190" s="273" t="s">
        <v>234</v>
      </c>
      <c r="L190" s="273"/>
      <c r="M190" s="273"/>
    </row>
    <row r="191" spans="1:17" x14ac:dyDescent="0.25">
      <c r="A191" s="1"/>
      <c r="B191" s="1"/>
      <c r="C191" s="256"/>
      <c r="D191" s="256"/>
      <c r="E191" s="256"/>
      <c r="F191" s="204"/>
      <c r="G191" s="204"/>
      <c r="H191" s="204"/>
      <c r="J191" s="204"/>
      <c r="K191" s="270"/>
      <c r="L191" s="270"/>
      <c r="M191" s="270"/>
    </row>
    <row r="192" spans="1:17" x14ac:dyDescent="0.25">
      <c r="A192" s="1"/>
      <c r="B192" s="1"/>
      <c r="C192" s="256"/>
      <c r="D192" s="256"/>
      <c r="E192" s="256"/>
      <c r="F192" s="204"/>
      <c r="G192" s="204"/>
      <c r="H192" s="204"/>
      <c r="J192" s="204"/>
      <c r="K192" s="270"/>
      <c r="L192" s="270"/>
      <c r="M192" s="270"/>
    </row>
    <row r="193" spans="1:17" x14ac:dyDescent="0.25">
      <c r="A193" s="1"/>
      <c r="B193" s="1"/>
      <c r="C193" s="256"/>
      <c r="D193" s="256"/>
      <c r="E193" s="256"/>
      <c r="F193" s="204"/>
      <c r="G193" s="204"/>
      <c r="H193" s="204"/>
      <c r="J193" s="204"/>
      <c r="K193" s="270"/>
      <c r="L193" s="270"/>
      <c r="M193" s="270"/>
    </row>
    <row r="194" spans="1:17" x14ac:dyDescent="0.25">
      <c r="A194" s="1" t="s">
        <v>255</v>
      </c>
      <c r="B194" s="1"/>
      <c r="C194" s="256"/>
      <c r="D194" s="256"/>
      <c r="E194" s="256"/>
      <c r="F194" s="204"/>
      <c r="G194" s="204"/>
      <c r="H194" s="204"/>
      <c r="J194" s="204"/>
      <c r="K194" s="270"/>
      <c r="L194" s="270"/>
      <c r="M194" s="270"/>
    </row>
    <row r="195" spans="1:17" x14ac:dyDescent="0.25">
      <c r="A195" s="1"/>
      <c r="B195" s="1"/>
      <c r="C195" s="1"/>
      <c r="D195" s="2"/>
      <c r="E195" s="1"/>
      <c r="F195" s="1"/>
      <c r="G195" s="1"/>
    </row>
    <row r="196" spans="1:17" ht="18" x14ac:dyDescent="0.25">
      <c r="B196" s="4"/>
      <c r="C196" s="4"/>
      <c r="D196" s="4"/>
      <c r="E196" s="285" t="s">
        <v>0</v>
      </c>
      <c r="F196" s="285"/>
      <c r="G196" s="285"/>
      <c r="H196" s="285"/>
      <c r="Q196" s="1"/>
    </row>
    <row r="197" spans="1:17" ht="18" x14ac:dyDescent="0.25">
      <c r="B197" s="5"/>
      <c r="C197" s="6"/>
      <c r="D197" s="6"/>
      <c r="E197" s="285" t="s">
        <v>2</v>
      </c>
      <c r="F197" s="285"/>
      <c r="G197" s="285"/>
      <c r="H197" s="285"/>
      <c r="I197" s="285" t="s">
        <v>279</v>
      </c>
      <c r="J197" s="285"/>
      <c r="K197" s="285"/>
      <c r="L197" s="285"/>
      <c r="M197" s="285"/>
      <c r="N197" s="285"/>
      <c r="O197" s="285"/>
      <c r="P197" s="285"/>
      <c r="Q197" s="4"/>
    </row>
    <row r="198" spans="1:17" x14ac:dyDescent="0.25">
      <c r="B198" s="1"/>
      <c r="C198" s="1"/>
      <c r="D198" s="1"/>
      <c r="E198" s="198"/>
      <c r="F198" s="198"/>
      <c r="G198" s="198"/>
      <c r="H198" s="198"/>
      <c r="I198" s="198"/>
      <c r="J198" s="130"/>
      <c r="K198" s="207"/>
      <c r="L198" s="130"/>
      <c r="M198" s="1"/>
      <c r="N198" s="1"/>
      <c r="O198" s="1"/>
      <c r="P198" s="1"/>
      <c r="Q198" s="6"/>
    </row>
    <row r="199" spans="1:17" x14ac:dyDescent="0.25">
      <c r="B199" s="151"/>
      <c r="C199" s="151"/>
      <c r="D199" s="151"/>
      <c r="E199" s="286" t="s">
        <v>3</v>
      </c>
      <c r="F199" s="286" t="s">
        <v>47</v>
      </c>
      <c r="G199" s="257"/>
      <c r="H199" s="286" t="s">
        <v>5</v>
      </c>
      <c r="I199" s="279" t="s">
        <v>13</v>
      </c>
      <c r="J199" s="152" t="s">
        <v>109</v>
      </c>
      <c r="K199" s="109"/>
      <c r="L199" s="84"/>
      <c r="M199" s="290"/>
      <c r="N199" s="291"/>
      <c r="O199" s="242"/>
      <c r="P199" s="286" t="s">
        <v>7</v>
      </c>
      <c r="Q199" s="274" t="s">
        <v>8</v>
      </c>
    </row>
    <row r="200" spans="1:17" x14ac:dyDescent="0.25">
      <c r="B200" s="277" t="s">
        <v>9</v>
      </c>
      <c r="C200" s="277" t="s">
        <v>10</v>
      </c>
      <c r="D200" s="277" t="s">
        <v>11</v>
      </c>
      <c r="E200" s="287"/>
      <c r="F200" s="287"/>
      <c r="G200" s="258" t="s">
        <v>12</v>
      </c>
      <c r="H200" s="287"/>
      <c r="I200" s="289"/>
      <c r="J200" s="279" t="s">
        <v>236</v>
      </c>
      <c r="K200" s="281" t="s">
        <v>48</v>
      </c>
      <c r="L200" s="283" t="s">
        <v>49</v>
      </c>
      <c r="M200" s="277" t="s">
        <v>17</v>
      </c>
      <c r="N200" s="277" t="s">
        <v>18</v>
      </c>
      <c r="O200" s="267"/>
      <c r="P200" s="287"/>
      <c r="Q200" s="275"/>
    </row>
    <row r="201" spans="1:17" x14ac:dyDescent="0.25">
      <c r="B201" s="278"/>
      <c r="C201" s="278"/>
      <c r="D201" s="278"/>
      <c r="E201" s="288"/>
      <c r="F201" s="288"/>
      <c r="G201" s="259"/>
      <c r="H201" s="288"/>
      <c r="I201" s="280"/>
      <c r="J201" s="280"/>
      <c r="K201" s="282"/>
      <c r="L201" s="284"/>
      <c r="M201" s="278"/>
      <c r="N201" s="278"/>
      <c r="O201" s="263"/>
      <c r="P201" s="288"/>
      <c r="Q201" s="276"/>
    </row>
    <row r="202" spans="1:17" ht="39.950000000000003" customHeight="1" x14ac:dyDescent="0.25">
      <c r="B202" s="14">
        <v>4000</v>
      </c>
      <c r="C202" s="14">
        <v>4500</v>
      </c>
      <c r="D202" s="14">
        <v>451</v>
      </c>
      <c r="E202" s="78" t="s">
        <v>237</v>
      </c>
      <c r="F202" s="78" t="s">
        <v>238</v>
      </c>
      <c r="G202" s="86"/>
      <c r="H202" s="78" t="s">
        <v>266</v>
      </c>
      <c r="I202" s="14"/>
      <c r="J202" s="20">
        <v>2500</v>
      </c>
      <c r="K202" s="33"/>
      <c r="L202" s="20">
        <v>2500</v>
      </c>
      <c r="M202" s="20">
        <v>0</v>
      </c>
      <c r="N202" s="20">
        <v>0</v>
      </c>
      <c r="O202" s="20"/>
      <c r="P202" s="20">
        <v>2500</v>
      </c>
      <c r="Q202" s="208"/>
    </row>
    <row r="203" spans="1:17" ht="39.950000000000003" customHeight="1" x14ac:dyDescent="0.25">
      <c r="B203" s="14">
        <v>4000</v>
      </c>
      <c r="C203" s="14">
        <v>4500</v>
      </c>
      <c r="D203" s="14">
        <v>451</v>
      </c>
      <c r="E203" s="60" t="s">
        <v>239</v>
      </c>
      <c r="F203" s="78" t="s">
        <v>238</v>
      </c>
      <c r="G203" s="87"/>
      <c r="H203" s="78"/>
      <c r="I203" s="14"/>
      <c r="J203" s="20">
        <v>2085</v>
      </c>
      <c r="K203" s="33"/>
      <c r="L203" s="20">
        <v>2085</v>
      </c>
      <c r="M203" s="20"/>
      <c r="N203" s="20"/>
      <c r="O203" s="20"/>
      <c r="P203" s="20">
        <v>2085</v>
      </c>
      <c r="Q203" s="208"/>
    </row>
    <row r="204" spans="1:17" ht="39.950000000000003" customHeight="1" x14ac:dyDescent="0.25">
      <c r="B204" s="14">
        <v>4000</v>
      </c>
      <c r="C204" s="14">
        <v>4500</v>
      </c>
      <c r="D204" s="14">
        <v>451</v>
      </c>
      <c r="E204" s="78" t="s">
        <v>106</v>
      </c>
      <c r="F204" s="78" t="s">
        <v>107</v>
      </c>
      <c r="G204" s="87"/>
      <c r="H204" s="78"/>
      <c r="I204" s="14"/>
      <c r="J204" s="20">
        <v>2300</v>
      </c>
      <c r="K204" s="33"/>
      <c r="L204" s="20">
        <v>2300</v>
      </c>
      <c r="M204" s="20"/>
      <c r="N204" s="20"/>
      <c r="O204" s="20"/>
      <c r="P204" s="20">
        <v>2300</v>
      </c>
      <c r="Q204" s="208"/>
    </row>
    <row r="205" spans="1:17" ht="30" customHeight="1" x14ac:dyDescent="0.25">
      <c r="B205" s="37"/>
      <c r="C205" s="37"/>
      <c r="D205" s="37"/>
      <c r="E205" s="191" t="s">
        <v>227</v>
      </c>
      <c r="F205" s="37"/>
      <c r="G205" s="37"/>
      <c r="H205" s="192"/>
      <c r="I205" s="37"/>
      <c r="J205" s="88">
        <f>SUM(J202:J204)</f>
        <v>6885</v>
      </c>
      <c r="K205" s="209"/>
      <c r="L205" s="88">
        <f>SUM(L202:L204)</f>
        <v>6885</v>
      </c>
      <c r="M205" s="88"/>
      <c r="N205" s="88"/>
      <c r="O205" s="88"/>
      <c r="P205" s="88">
        <f>SUM(P202:P204)</f>
        <v>6885</v>
      </c>
      <c r="Q205" s="37"/>
    </row>
    <row r="207" spans="1:17" x14ac:dyDescent="0.25">
      <c r="B207" s="1"/>
      <c r="C207" s="1"/>
      <c r="D207" s="1"/>
      <c r="E207" s="198" t="s">
        <v>228</v>
      </c>
      <c r="F207" s="198"/>
      <c r="G207" s="198"/>
      <c r="H207" s="198"/>
      <c r="I207" s="50"/>
      <c r="J207" s="50"/>
      <c r="K207" s="51" t="s">
        <v>229</v>
      </c>
      <c r="L207" s="199"/>
      <c r="M207" s="1"/>
      <c r="N207" s="1"/>
      <c r="O207" s="1"/>
      <c r="P207" s="1"/>
    </row>
    <row r="208" spans="1:17" x14ac:dyDescent="0.25">
      <c r="B208" s="1"/>
      <c r="C208" s="1"/>
      <c r="D208" s="1"/>
      <c r="E208" s="198"/>
      <c r="F208" s="198"/>
      <c r="G208" s="198"/>
      <c r="H208" s="198"/>
      <c r="I208" s="198"/>
      <c r="J208" s="130"/>
      <c r="K208" s="207"/>
      <c r="L208" s="130"/>
      <c r="M208" s="1"/>
      <c r="N208" s="1"/>
      <c r="O208" s="1"/>
    </row>
    <row r="210" spans="1:17" x14ac:dyDescent="0.25">
      <c r="B210" s="1"/>
      <c r="C210" s="1"/>
      <c r="D210" s="1"/>
      <c r="E210" s="198"/>
      <c r="F210" s="198"/>
      <c r="G210" s="198"/>
      <c r="H210" s="49"/>
      <c r="I210" s="50"/>
      <c r="J210" s="50"/>
      <c r="K210" s="51"/>
      <c r="L210" s="199"/>
      <c r="M210" s="1"/>
      <c r="N210" s="1"/>
      <c r="O210" s="1"/>
      <c r="P210" s="1"/>
      <c r="Q210" s="1"/>
    </row>
    <row r="211" spans="1:17" x14ac:dyDescent="0.25">
      <c r="A211" s="1"/>
      <c r="B211" s="1"/>
      <c r="C211" s="200"/>
      <c r="D211" s="200"/>
      <c r="E211" s="198"/>
      <c r="F211" s="200"/>
      <c r="G211" s="50" t="s">
        <v>230</v>
      </c>
      <c r="H211" s="201"/>
    </row>
    <row r="212" spans="1:17" ht="15.75" x14ac:dyDescent="0.25">
      <c r="A212" s="1"/>
      <c r="B212" s="1"/>
      <c r="C212" s="271" t="s">
        <v>231</v>
      </c>
      <c r="D212" s="271"/>
      <c r="E212" s="271"/>
      <c r="F212" s="202"/>
      <c r="G212" s="202"/>
      <c r="H212" s="203"/>
      <c r="K212" s="271" t="s">
        <v>232</v>
      </c>
      <c r="L212" s="271"/>
      <c r="M212" s="271"/>
    </row>
    <row r="213" spans="1:17" x14ac:dyDescent="0.25">
      <c r="A213" s="1"/>
      <c r="B213" s="1"/>
      <c r="C213" s="272" t="s">
        <v>233</v>
      </c>
      <c r="D213" s="272"/>
      <c r="E213" s="272"/>
      <c r="F213" s="204"/>
      <c r="G213" s="204"/>
      <c r="H213" s="204"/>
      <c r="J213" s="204"/>
      <c r="K213" s="273" t="s">
        <v>234</v>
      </c>
      <c r="L213" s="273"/>
      <c r="M213" s="273"/>
    </row>
    <row r="214" spans="1:17" x14ac:dyDescent="0.25">
      <c r="N214" s="1"/>
      <c r="O214" s="1"/>
    </row>
    <row r="216" spans="1:17" x14ac:dyDescent="0.25">
      <c r="N216" s="210"/>
      <c r="O216" s="210"/>
    </row>
    <row r="217" spans="1:17" x14ac:dyDescent="0.25">
      <c r="N217" s="210"/>
      <c r="O217" s="210"/>
      <c r="P217" s="211"/>
    </row>
    <row r="218" spans="1:17" x14ac:dyDescent="0.25">
      <c r="P218" s="211"/>
    </row>
    <row r="220" spans="1:17" x14ac:dyDescent="0.25">
      <c r="N220" s="210"/>
      <c r="O220" s="210"/>
    </row>
    <row r="229" spans="5:8" x14ac:dyDescent="0.25">
      <c r="E229" s="1"/>
      <c r="F229" s="1"/>
      <c r="G229" s="1"/>
      <c r="H229" s="1"/>
    </row>
    <row r="239" spans="5:8" x14ac:dyDescent="0.25">
      <c r="E239" s="1"/>
      <c r="F239" s="1"/>
      <c r="G239" s="1"/>
      <c r="H239" s="212"/>
    </row>
    <row r="240" spans="5:8" x14ac:dyDescent="0.25">
      <c r="E240" s="1"/>
      <c r="F240" s="1"/>
      <c r="G240" s="1"/>
      <c r="H240" s="212"/>
    </row>
    <row r="241" spans="5:8" x14ac:dyDescent="0.25">
      <c r="E241" s="1"/>
      <c r="F241" s="1"/>
      <c r="G241" s="1"/>
      <c r="H241" s="212"/>
    </row>
    <row r="242" spans="5:8" x14ac:dyDescent="0.25">
      <c r="E242" s="1"/>
      <c r="F242" s="1"/>
      <c r="G242" s="1"/>
      <c r="H242" s="212"/>
    </row>
    <row r="243" spans="5:8" x14ac:dyDescent="0.25">
      <c r="E243" s="145"/>
      <c r="F243" s="1"/>
      <c r="G243" s="1"/>
      <c r="H243" s="212"/>
    </row>
    <row r="244" spans="5:8" x14ac:dyDescent="0.25">
      <c r="E244" s="1"/>
      <c r="F244" s="1"/>
      <c r="G244" s="1"/>
      <c r="H244" s="212"/>
    </row>
    <row r="245" spans="5:8" x14ac:dyDescent="0.25">
      <c r="E245" s="1"/>
      <c r="F245" s="1"/>
      <c r="G245" s="1"/>
      <c r="H245" s="212"/>
    </row>
    <row r="246" spans="5:8" x14ac:dyDescent="0.25">
      <c r="E246" s="145"/>
      <c r="F246" s="1"/>
      <c r="G246" s="1"/>
      <c r="H246" s="212"/>
    </row>
    <row r="247" spans="5:8" x14ac:dyDescent="0.25">
      <c r="E247" s="1"/>
      <c r="F247" s="1"/>
      <c r="G247" s="1"/>
      <c r="H247" s="212"/>
    </row>
    <row r="248" spans="5:8" x14ac:dyDescent="0.25">
      <c r="E248" s="145"/>
      <c r="F248" s="1"/>
      <c r="G248" s="1"/>
      <c r="H248" s="212"/>
    </row>
  </sheetData>
  <mergeCells count="164">
    <mergeCell ref="C212:E212"/>
    <mergeCell ref="K212:M212"/>
    <mergeCell ref="C213:E213"/>
    <mergeCell ref="K213:M213"/>
    <mergeCell ref="Q199:Q201"/>
    <mergeCell ref="B200:B201"/>
    <mergeCell ref="C200:C201"/>
    <mergeCell ref="D200:D201"/>
    <mergeCell ref="J200:J201"/>
    <mergeCell ref="K200:K201"/>
    <mergeCell ref="L200:L201"/>
    <mergeCell ref="M200:M201"/>
    <mergeCell ref="N200:N201"/>
    <mergeCell ref="E196:H196"/>
    <mergeCell ref="E197:H197"/>
    <mergeCell ref="I197:P197"/>
    <mergeCell ref="E199:E201"/>
    <mergeCell ref="F199:F201"/>
    <mergeCell ref="H199:H201"/>
    <mergeCell ref="I199:I201"/>
    <mergeCell ref="M199:N199"/>
    <mergeCell ref="P199:P201"/>
    <mergeCell ref="C185:E185"/>
    <mergeCell ref="K185:M185"/>
    <mergeCell ref="C189:E189"/>
    <mergeCell ref="K189:M189"/>
    <mergeCell ref="C190:E190"/>
    <mergeCell ref="K190:M190"/>
    <mergeCell ref="Q167:Q169"/>
    <mergeCell ref="B168:B169"/>
    <mergeCell ref="C168:C169"/>
    <mergeCell ref="D168:D169"/>
    <mergeCell ref="J168:J169"/>
    <mergeCell ref="K168:K169"/>
    <mergeCell ref="L168:L169"/>
    <mergeCell ref="M168:M169"/>
    <mergeCell ref="N168:N169"/>
    <mergeCell ref="E165:H165"/>
    <mergeCell ref="I165:P165"/>
    <mergeCell ref="E166:H166"/>
    <mergeCell ref="I166:P166"/>
    <mergeCell ref="E167:E169"/>
    <mergeCell ref="F167:F169"/>
    <mergeCell ref="H167:H169"/>
    <mergeCell ref="I167:I169"/>
    <mergeCell ref="M167:N167"/>
    <mergeCell ref="P167:P169"/>
    <mergeCell ref="Q137:Q139"/>
    <mergeCell ref="B138:B139"/>
    <mergeCell ref="C138:C139"/>
    <mergeCell ref="D138:D139"/>
    <mergeCell ref="J138:J139"/>
    <mergeCell ref="K138:K139"/>
    <mergeCell ref="L138:L139"/>
    <mergeCell ref="M138:M139"/>
    <mergeCell ref="N138:N139"/>
    <mergeCell ref="E135:H135"/>
    <mergeCell ref="I135:P135"/>
    <mergeCell ref="E136:H136"/>
    <mergeCell ref="I136:P136"/>
    <mergeCell ref="E137:E139"/>
    <mergeCell ref="F137:F139"/>
    <mergeCell ref="H137:H139"/>
    <mergeCell ref="I137:I139"/>
    <mergeCell ref="M137:N137"/>
    <mergeCell ref="P137:P139"/>
    <mergeCell ref="I106:I108"/>
    <mergeCell ref="M106:N106"/>
    <mergeCell ref="P106:P108"/>
    <mergeCell ref="Q106:Q108"/>
    <mergeCell ref="J107:J108"/>
    <mergeCell ref="K107:K108"/>
    <mergeCell ref="L107:L108"/>
    <mergeCell ref="M107:M108"/>
    <mergeCell ref="N107:N108"/>
    <mergeCell ref="B106:B108"/>
    <mergeCell ref="C106:C108"/>
    <mergeCell ref="D106:D108"/>
    <mergeCell ref="E106:E108"/>
    <mergeCell ref="F106:F108"/>
    <mergeCell ref="H106:H108"/>
    <mergeCell ref="E102:H102"/>
    <mergeCell ref="I102:P102"/>
    <mergeCell ref="E103:H103"/>
    <mergeCell ref="E104:H104"/>
    <mergeCell ref="I104:P104"/>
    <mergeCell ref="E105:H105"/>
    <mergeCell ref="H78:H80"/>
    <mergeCell ref="I78:I80"/>
    <mergeCell ref="M78:N78"/>
    <mergeCell ref="P78:P80"/>
    <mergeCell ref="Q78:Q80"/>
    <mergeCell ref="J79:J80"/>
    <mergeCell ref="K79:K80"/>
    <mergeCell ref="L79:L80"/>
    <mergeCell ref="M79:M80"/>
    <mergeCell ref="N79:N80"/>
    <mergeCell ref="E74:H74"/>
    <mergeCell ref="E75:H75"/>
    <mergeCell ref="E76:H76"/>
    <mergeCell ref="I76:P76"/>
    <mergeCell ref="E77:H77"/>
    <mergeCell ref="B78:B80"/>
    <mergeCell ref="C78:C80"/>
    <mergeCell ref="D78:D80"/>
    <mergeCell ref="E78:E80"/>
    <mergeCell ref="F78:F80"/>
    <mergeCell ref="I50:I52"/>
    <mergeCell ref="M50:N50"/>
    <mergeCell ref="P50:P52"/>
    <mergeCell ref="Q50:Q52"/>
    <mergeCell ref="J51:J52"/>
    <mergeCell ref="K51:K52"/>
    <mergeCell ref="L51:L52"/>
    <mergeCell ref="M51:M52"/>
    <mergeCell ref="N51:N52"/>
    <mergeCell ref="E49:H49"/>
    <mergeCell ref="B50:B52"/>
    <mergeCell ref="C50:C52"/>
    <mergeCell ref="D50:D52"/>
    <mergeCell ref="E50:E52"/>
    <mergeCell ref="F50:F52"/>
    <mergeCell ref="H50:H52"/>
    <mergeCell ref="N30:N31"/>
    <mergeCell ref="P30:P31"/>
    <mergeCell ref="Q30:Q31"/>
    <mergeCell ref="E47:H47"/>
    <mergeCell ref="E48:H48"/>
    <mergeCell ref="I48:P48"/>
    <mergeCell ref="H30:H31"/>
    <mergeCell ref="I30:I31"/>
    <mergeCell ref="J30:J31"/>
    <mergeCell ref="K30:K31"/>
    <mergeCell ref="L30:L31"/>
    <mergeCell ref="M30:M31"/>
    <mergeCell ref="E27:H27"/>
    <mergeCell ref="E28:H28"/>
    <mergeCell ref="I28:P28"/>
    <mergeCell ref="E29:H29"/>
    <mergeCell ref="B30:B31"/>
    <mergeCell ref="C30:C31"/>
    <mergeCell ref="D30:D31"/>
    <mergeCell ref="E30:E31"/>
    <mergeCell ref="F30:F31"/>
    <mergeCell ref="G30:G31"/>
    <mergeCell ref="Q6:Q8"/>
    <mergeCell ref="B7:B8"/>
    <mergeCell ref="C7:C8"/>
    <mergeCell ref="D7:D8"/>
    <mergeCell ref="I7:I8"/>
    <mergeCell ref="J7:J8"/>
    <mergeCell ref="K7:K8"/>
    <mergeCell ref="L7:L8"/>
    <mergeCell ref="M7:M8"/>
    <mergeCell ref="N7:N8"/>
    <mergeCell ref="E4:H4"/>
    <mergeCell ref="I4:P4"/>
    <mergeCell ref="E5:H5"/>
    <mergeCell ref="I5:P5"/>
    <mergeCell ref="E6:E8"/>
    <mergeCell ref="F6:F8"/>
    <mergeCell ref="H6:H8"/>
    <mergeCell ref="M6:N6"/>
    <mergeCell ref="P6:P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7"/>
  <sheetViews>
    <sheetView tabSelected="1" topLeftCell="A193" workbookViewId="0">
      <selection activeCell="E207" sqref="E207"/>
    </sheetView>
  </sheetViews>
  <sheetFormatPr baseColWidth="10" defaultRowHeight="15" x14ac:dyDescent="0.25"/>
  <cols>
    <col min="1" max="1" width="4.7109375" customWidth="1"/>
    <col min="2" max="2" width="9.5703125" customWidth="1"/>
    <col min="3" max="3" width="9.85546875" customWidth="1"/>
    <col min="4" max="4" width="7.7109375" customWidth="1"/>
    <col min="5" max="5" width="37.85546875" customWidth="1"/>
    <col min="6" max="6" width="19.140625" customWidth="1"/>
    <col min="7" max="7" width="16.7109375" customWidth="1"/>
    <col min="8" max="8" width="22.7109375" customWidth="1"/>
    <col min="9" max="9" width="10.7109375" customWidth="1"/>
    <col min="10" max="10" width="12.7109375" bestFit="1" customWidth="1"/>
    <col min="12" max="12" width="14.7109375" customWidth="1"/>
    <col min="13" max="14" width="11.5703125" bestFit="1" customWidth="1"/>
    <col min="15" max="15" width="10.85546875" customWidth="1"/>
    <col min="16" max="16" width="16.85546875" customWidth="1"/>
    <col min="17" max="17" width="35.7109375" customWidth="1"/>
  </cols>
  <sheetData>
    <row r="1" spans="2:17" x14ac:dyDescent="0.25">
      <c r="B1" s="1"/>
      <c r="C1" s="1"/>
      <c r="D1" s="1"/>
      <c r="E1" s="1"/>
      <c r="F1" s="2"/>
      <c r="G1" s="2"/>
      <c r="H1" s="1"/>
      <c r="I1" s="1"/>
      <c r="J1" s="1"/>
      <c r="K1" s="3"/>
      <c r="L1" s="1"/>
      <c r="M1" s="1"/>
      <c r="N1" s="1"/>
      <c r="O1" s="1"/>
      <c r="P1" s="1"/>
      <c r="Q1" s="1"/>
    </row>
    <row r="2" spans="2:17" x14ac:dyDescent="0.25">
      <c r="B2" s="1"/>
      <c r="C2" s="1"/>
      <c r="D2" s="1"/>
      <c r="E2" s="1"/>
      <c r="F2" s="2"/>
      <c r="G2" s="2"/>
      <c r="H2" s="1"/>
      <c r="I2" s="1"/>
      <c r="J2" s="1"/>
      <c r="K2" s="3"/>
      <c r="L2" s="1"/>
      <c r="M2" s="1"/>
      <c r="N2" s="1"/>
      <c r="O2" s="1"/>
      <c r="P2" s="1"/>
      <c r="Q2" s="1"/>
    </row>
    <row r="3" spans="2:17" x14ac:dyDescent="0.25">
      <c r="B3" s="1"/>
      <c r="C3" s="1"/>
      <c r="D3" s="1"/>
      <c r="E3" s="1"/>
      <c r="F3" s="2"/>
      <c r="G3" s="2"/>
      <c r="H3" s="1"/>
      <c r="I3" s="1"/>
      <c r="J3" s="1"/>
      <c r="K3" s="3"/>
      <c r="L3" s="1"/>
      <c r="M3" s="1"/>
      <c r="N3" s="1"/>
      <c r="O3" s="1"/>
      <c r="P3" s="1"/>
      <c r="Q3" s="1"/>
    </row>
    <row r="4" spans="2:17" ht="18" x14ac:dyDescent="0.25">
      <c r="B4" s="4"/>
      <c r="C4" s="4"/>
      <c r="D4" s="4"/>
      <c r="E4" s="285" t="s">
        <v>0</v>
      </c>
      <c r="F4" s="285"/>
      <c r="G4" s="285"/>
      <c r="H4" s="285"/>
      <c r="I4" s="285" t="s">
        <v>280</v>
      </c>
      <c r="J4" s="285"/>
      <c r="K4" s="285"/>
      <c r="L4" s="285"/>
      <c r="M4" s="285"/>
      <c r="N4" s="285"/>
      <c r="O4" s="285"/>
      <c r="P4" s="285"/>
      <c r="Q4" s="4"/>
    </row>
    <row r="5" spans="2:17" ht="18" x14ac:dyDescent="0.25">
      <c r="B5" s="5"/>
      <c r="C5" s="6"/>
      <c r="D5" s="6"/>
      <c r="E5" s="285" t="s">
        <v>2</v>
      </c>
      <c r="F5" s="285"/>
      <c r="G5" s="285"/>
      <c r="H5" s="285"/>
      <c r="I5" s="272"/>
      <c r="J5" s="272"/>
      <c r="K5" s="272"/>
      <c r="L5" s="272"/>
      <c r="M5" s="272"/>
      <c r="N5" s="272"/>
      <c r="O5" s="272"/>
      <c r="P5" s="272"/>
      <c r="Q5" s="6"/>
    </row>
    <row r="6" spans="2:17" x14ac:dyDescent="0.25">
      <c r="B6" s="7"/>
      <c r="C6" s="7"/>
      <c r="D6" s="7"/>
      <c r="E6" s="305" t="s">
        <v>3</v>
      </c>
      <c r="F6" s="286" t="s">
        <v>4</v>
      </c>
      <c r="G6" s="257"/>
      <c r="H6" s="286" t="s">
        <v>5</v>
      </c>
      <c r="I6" s="9"/>
      <c r="J6" s="10" t="s">
        <v>6</v>
      </c>
      <c r="K6" s="11"/>
      <c r="L6" s="10"/>
      <c r="M6" s="308"/>
      <c r="N6" s="309"/>
      <c r="O6" s="241"/>
      <c r="P6" s="286" t="s">
        <v>7</v>
      </c>
      <c r="Q6" s="274" t="s">
        <v>8</v>
      </c>
    </row>
    <row r="7" spans="2:17" ht="22.5" x14ac:dyDescent="0.25">
      <c r="B7" s="277" t="s">
        <v>9</v>
      </c>
      <c r="C7" s="277" t="s">
        <v>10</v>
      </c>
      <c r="D7" s="277" t="s">
        <v>11</v>
      </c>
      <c r="E7" s="306"/>
      <c r="F7" s="287"/>
      <c r="G7" s="258" t="s">
        <v>12</v>
      </c>
      <c r="H7" s="287"/>
      <c r="I7" s="279" t="s">
        <v>13</v>
      </c>
      <c r="J7" s="277" t="s">
        <v>14</v>
      </c>
      <c r="K7" s="303" t="s">
        <v>15</v>
      </c>
      <c r="L7" s="277" t="s">
        <v>16</v>
      </c>
      <c r="M7" s="277" t="s">
        <v>17</v>
      </c>
      <c r="N7" s="277" t="s">
        <v>18</v>
      </c>
      <c r="O7" s="267" t="s">
        <v>250</v>
      </c>
      <c r="P7" s="287"/>
      <c r="Q7" s="275"/>
    </row>
    <row r="8" spans="2:17" ht="18" customHeight="1" x14ac:dyDescent="0.25">
      <c r="B8" s="278"/>
      <c r="C8" s="278"/>
      <c r="D8" s="278"/>
      <c r="E8" s="307"/>
      <c r="F8" s="288"/>
      <c r="G8" s="259"/>
      <c r="H8" s="288"/>
      <c r="I8" s="280"/>
      <c r="J8" s="278"/>
      <c r="K8" s="304"/>
      <c r="L8" s="278"/>
      <c r="M8" s="278"/>
      <c r="N8" s="278"/>
      <c r="O8" s="263"/>
      <c r="P8" s="288"/>
      <c r="Q8" s="276"/>
    </row>
    <row r="9" spans="2:17" ht="30" customHeight="1" x14ac:dyDescent="0.3">
      <c r="B9" s="14">
        <v>1000</v>
      </c>
      <c r="C9" s="14">
        <v>1100</v>
      </c>
      <c r="D9" s="14">
        <v>113</v>
      </c>
      <c r="E9" s="15" t="s">
        <v>19</v>
      </c>
      <c r="F9" s="16" t="s">
        <v>20</v>
      </c>
      <c r="G9" s="17"/>
      <c r="H9" s="17"/>
      <c r="I9" s="14">
        <v>15</v>
      </c>
      <c r="J9" s="18">
        <v>18911</v>
      </c>
      <c r="K9" s="19">
        <v>0</v>
      </c>
      <c r="L9" s="18">
        <f>J9+K9</f>
        <v>18911</v>
      </c>
      <c r="M9" s="18">
        <v>3449.58</v>
      </c>
      <c r="N9" s="20">
        <v>3449.58</v>
      </c>
      <c r="O9" s="20"/>
      <c r="P9" s="20">
        <f>L9-N9</f>
        <v>15461.42</v>
      </c>
      <c r="Q9" s="21"/>
    </row>
    <row r="10" spans="2:17" ht="30" customHeight="1" x14ac:dyDescent="0.25">
      <c r="B10" s="14">
        <v>1000</v>
      </c>
      <c r="C10" s="14">
        <v>1100</v>
      </c>
      <c r="D10" s="14">
        <v>113</v>
      </c>
      <c r="E10" s="22" t="s">
        <v>21</v>
      </c>
      <c r="F10" s="23" t="s">
        <v>22</v>
      </c>
      <c r="G10" s="24"/>
      <c r="H10" s="24"/>
      <c r="I10" s="14">
        <v>15</v>
      </c>
      <c r="J10" s="18">
        <v>5503</v>
      </c>
      <c r="K10" s="19">
        <v>0</v>
      </c>
      <c r="L10" s="18">
        <f t="shared" ref="L10:L12" si="0">J10+K10</f>
        <v>5503</v>
      </c>
      <c r="M10" s="18">
        <v>503.11</v>
      </c>
      <c r="N10" s="20">
        <v>503.11</v>
      </c>
      <c r="O10" s="20"/>
      <c r="P10" s="20">
        <f>L10-N10</f>
        <v>4999.8900000000003</v>
      </c>
      <c r="Q10" s="16"/>
    </row>
    <row r="11" spans="2:17" ht="30" customHeight="1" x14ac:dyDescent="0.25">
      <c r="B11" s="14">
        <v>1000</v>
      </c>
      <c r="C11" s="14">
        <v>1100</v>
      </c>
      <c r="D11" s="14">
        <v>113</v>
      </c>
      <c r="E11" s="15" t="s">
        <v>23</v>
      </c>
      <c r="F11" s="16" t="s">
        <v>24</v>
      </c>
      <c r="G11" s="24"/>
      <c r="H11" s="24"/>
      <c r="I11" s="14">
        <v>15</v>
      </c>
      <c r="J11" s="18">
        <v>2600</v>
      </c>
      <c r="K11" s="19">
        <v>6.1</v>
      </c>
      <c r="L11" s="18">
        <f t="shared" si="0"/>
        <v>2606.1</v>
      </c>
      <c r="M11" s="18">
        <v>0</v>
      </c>
      <c r="N11" s="20">
        <v>0</v>
      </c>
      <c r="O11" s="20"/>
      <c r="P11" s="20">
        <f>L11-N11</f>
        <v>2606.1</v>
      </c>
      <c r="Q11" s="16"/>
    </row>
    <row r="12" spans="2:17" ht="30" customHeight="1" x14ac:dyDescent="0.25">
      <c r="B12" s="14">
        <v>1000</v>
      </c>
      <c r="C12" s="14">
        <v>1100</v>
      </c>
      <c r="D12" s="14">
        <v>113</v>
      </c>
      <c r="E12" s="15" t="s">
        <v>25</v>
      </c>
      <c r="F12" s="16" t="s">
        <v>26</v>
      </c>
      <c r="G12" s="17"/>
      <c r="H12" s="17"/>
      <c r="I12" s="14">
        <v>15</v>
      </c>
      <c r="J12" s="18">
        <v>2600</v>
      </c>
      <c r="K12" s="19">
        <v>6.1</v>
      </c>
      <c r="L12" s="18">
        <f t="shared" si="0"/>
        <v>2606.1</v>
      </c>
      <c r="M12" s="18">
        <v>0</v>
      </c>
      <c r="N12" s="20">
        <v>0</v>
      </c>
      <c r="O12" s="20"/>
      <c r="P12" s="20">
        <f>L12-N12</f>
        <v>2606.1</v>
      </c>
      <c r="Q12" s="16"/>
    </row>
    <row r="13" spans="2:17" ht="30" customHeight="1" x14ac:dyDescent="0.25">
      <c r="B13" s="25"/>
      <c r="C13" s="25"/>
      <c r="D13" s="25"/>
      <c r="E13" s="26" t="s">
        <v>27</v>
      </c>
      <c r="F13" s="27"/>
      <c r="G13" s="27"/>
      <c r="H13" s="28"/>
      <c r="I13" s="29"/>
      <c r="J13" s="30">
        <f t="shared" ref="J13:N13" si="1">SUM(J9:J12)</f>
        <v>29614</v>
      </c>
      <c r="K13" s="30">
        <f t="shared" si="1"/>
        <v>12.2</v>
      </c>
      <c r="L13" s="30">
        <f>SUM(L9:L12)</f>
        <v>29626.199999999997</v>
      </c>
      <c r="M13" s="30">
        <f t="shared" si="1"/>
        <v>3952.69</v>
      </c>
      <c r="N13" s="30">
        <f t="shared" si="1"/>
        <v>3952.69</v>
      </c>
      <c r="O13" s="30"/>
      <c r="P13" s="30">
        <f>SUM(P9:P12)</f>
        <v>25673.51</v>
      </c>
      <c r="Q13" s="31"/>
    </row>
    <row r="14" spans="2:17" ht="30" customHeight="1" x14ac:dyDescent="0.25">
      <c r="B14" s="14">
        <v>1000</v>
      </c>
      <c r="C14" s="14">
        <v>1100</v>
      </c>
      <c r="D14" s="14">
        <v>113</v>
      </c>
      <c r="E14" s="32"/>
      <c r="F14" s="23" t="s">
        <v>29</v>
      </c>
      <c r="G14" s="17"/>
      <c r="H14" s="17"/>
      <c r="I14" s="14"/>
      <c r="J14" s="20"/>
      <c r="K14" s="33">
        <v>0</v>
      </c>
      <c r="L14" s="18"/>
      <c r="M14" s="20"/>
      <c r="N14" s="34"/>
      <c r="O14" s="34"/>
      <c r="P14" s="20">
        <f>L14-N14-O14</f>
        <v>0</v>
      </c>
      <c r="Q14" s="35"/>
    </row>
    <row r="15" spans="2:17" ht="30" customHeight="1" x14ac:dyDescent="0.25">
      <c r="B15" s="25"/>
      <c r="C15" s="25"/>
      <c r="D15" s="25"/>
      <c r="E15" s="26" t="s">
        <v>30</v>
      </c>
      <c r="F15" s="36"/>
      <c r="G15" s="36"/>
      <c r="H15" s="37"/>
      <c r="I15" s="29"/>
      <c r="J15" s="30">
        <f>SUM(J14)</f>
        <v>0</v>
      </c>
      <c r="K15" s="30">
        <v>0</v>
      </c>
      <c r="L15" s="30">
        <f>SUM(L14)</f>
        <v>0</v>
      </c>
      <c r="M15" s="30">
        <f>SUM(M14)</f>
        <v>0</v>
      </c>
      <c r="N15" s="30">
        <f>SUM(N14)</f>
        <v>0</v>
      </c>
      <c r="O15" s="30"/>
      <c r="P15" s="30">
        <f>SUM(P14)</f>
        <v>0</v>
      </c>
      <c r="Q15" s="38"/>
    </row>
    <row r="16" spans="2:17" ht="30" customHeight="1" x14ac:dyDescent="0.25">
      <c r="B16" s="14">
        <v>1000</v>
      </c>
      <c r="C16" s="14">
        <v>1100</v>
      </c>
      <c r="D16" s="14">
        <v>113</v>
      </c>
      <c r="E16" s="32" t="s">
        <v>31</v>
      </c>
      <c r="F16" s="39" t="s">
        <v>32</v>
      </c>
      <c r="G16" s="17"/>
      <c r="H16" s="17"/>
      <c r="I16" s="14">
        <v>15</v>
      </c>
      <c r="J16" s="20">
        <v>7997.5</v>
      </c>
      <c r="K16" s="33">
        <v>0</v>
      </c>
      <c r="L16" s="18">
        <f>J16+K16</f>
        <v>7997.5</v>
      </c>
      <c r="M16" s="20">
        <v>997.35</v>
      </c>
      <c r="N16" s="34">
        <v>997.35</v>
      </c>
      <c r="O16" s="34"/>
      <c r="P16" s="20">
        <f>L16-N16</f>
        <v>7000.15</v>
      </c>
      <c r="Q16" s="40"/>
    </row>
    <row r="17" spans="2:17" ht="30" customHeight="1" x14ac:dyDescent="0.25">
      <c r="B17" s="25"/>
      <c r="C17" s="25"/>
      <c r="D17" s="25"/>
      <c r="E17" s="26" t="s">
        <v>33</v>
      </c>
      <c r="F17" s="36"/>
      <c r="G17" s="36"/>
      <c r="H17" s="37"/>
      <c r="I17" s="29"/>
      <c r="J17" s="30">
        <f>SUM(J16)</f>
        <v>7997.5</v>
      </c>
      <c r="K17" s="30">
        <f>SUM(K14:K16)</f>
        <v>0</v>
      </c>
      <c r="L17" s="30">
        <f>SUM(L16)</f>
        <v>7997.5</v>
      </c>
      <c r="M17" s="30">
        <f>SUM(M16)</f>
        <v>997.35</v>
      </c>
      <c r="N17" s="30">
        <f>SUM(N16)</f>
        <v>997.35</v>
      </c>
      <c r="O17" s="30"/>
      <c r="P17" s="30">
        <f>SUM(P16)</f>
        <v>7000.15</v>
      </c>
      <c r="Q17" s="38"/>
    </row>
    <row r="18" spans="2:17" ht="30" customHeight="1" x14ac:dyDescent="0.25">
      <c r="B18" s="14">
        <v>1000</v>
      </c>
      <c r="C18" s="14">
        <v>1100</v>
      </c>
      <c r="D18" s="14">
        <v>113</v>
      </c>
      <c r="E18" s="32" t="s">
        <v>34</v>
      </c>
      <c r="F18" s="39" t="s">
        <v>35</v>
      </c>
      <c r="G18" s="24"/>
      <c r="H18" s="24"/>
      <c r="I18" s="14">
        <v>15</v>
      </c>
      <c r="J18" s="20">
        <v>5866</v>
      </c>
      <c r="K18" s="33">
        <v>0</v>
      </c>
      <c r="L18" s="18">
        <f>J18+K18</f>
        <v>5866</v>
      </c>
      <c r="M18" s="20">
        <v>567.27</v>
      </c>
      <c r="N18" s="20">
        <v>567.27</v>
      </c>
      <c r="O18" s="20"/>
      <c r="P18" s="20">
        <f>L18-N18</f>
        <v>5298.73</v>
      </c>
      <c r="Q18" s="41"/>
    </row>
    <row r="19" spans="2:17" ht="30" customHeight="1" x14ac:dyDescent="0.3">
      <c r="B19" s="14">
        <v>1000</v>
      </c>
      <c r="C19" s="14">
        <v>1100</v>
      </c>
      <c r="D19" s="14">
        <v>113</v>
      </c>
      <c r="E19" s="42" t="s">
        <v>36</v>
      </c>
      <c r="F19" s="23" t="s">
        <v>37</v>
      </c>
      <c r="G19" s="43"/>
      <c r="H19" s="44"/>
      <c r="I19" s="14">
        <v>15</v>
      </c>
      <c r="J19" s="20">
        <v>4659</v>
      </c>
      <c r="K19" s="33">
        <v>0</v>
      </c>
      <c r="L19" s="18">
        <f>J19+K19</f>
        <v>4659</v>
      </c>
      <c r="M19" s="20">
        <v>371.93</v>
      </c>
      <c r="N19" s="20">
        <v>371.93</v>
      </c>
      <c r="O19" s="20"/>
      <c r="P19" s="20">
        <f>L19-N19</f>
        <v>4287.07</v>
      </c>
      <c r="Q19" s="45"/>
    </row>
    <row r="20" spans="2:17" ht="30" customHeight="1" x14ac:dyDescent="0.25">
      <c r="B20" s="25"/>
      <c r="C20" s="25"/>
      <c r="D20" s="25"/>
      <c r="E20" s="26" t="s">
        <v>38</v>
      </c>
      <c r="F20" s="36"/>
      <c r="G20" s="36"/>
      <c r="H20" s="37"/>
      <c r="I20" s="25"/>
      <c r="J20" s="30">
        <f>SUM(J18:J19)</f>
        <v>10525</v>
      </c>
      <c r="K20" s="30">
        <v>0</v>
      </c>
      <c r="L20" s="30">
        <f>SUM(L18:L19)</f>
        <v>10525</v>
      </c>
      <c r="M20" s="30">
        <f>SUM(M18:M19)</f>
        <v>939.2</v>
      </c>
      <c r="N20" s="30">
        <f>SUM(N18:N19)</f>
        <v>939.2</v>
      </c>
      <c r="O20" s="30"/>
      <c r="P20" s="30">
        <f>SUM(P18:P19)</f>
        <v>9585.7999999999993</v>
      </c>
      <c r="Q20" s="38"/>
    </row>
    <row r="21" spans="2:17" ht="30" customHeight="1" x14ac:dyDescent="0.25">
      <c r="B21" s="14">
        <v>1000</v>
      </c>
      <c r="C21" s="14">
        <v>1100</v>
      </c>
      <c r="D21" s="14">
        <v>113</v>
      </c>
      <c r="E21" s="32" t="s">
        <v>39</v>
      </c>
      <c r="F21" s="23" t="s">
        <v>40</v>
      </c>
      <c r="G21" s="17"/>
      <c r="H21" s="17"/>
      <c r="I21" s="14">
        <v>15</v>
      </c>
      <c r="J21" s="20">
        <v>5224</v>
      </c>
      <c r="K21" s="33">
        <v>0</v>
      </c>
      <c r="L21" s="18">
        <v>5224</v>
      </c>
      <c r="M21" s="20">
        <v>458.22</v>
      </c>
      <c r="N21" s="34">
        <v>458.22</v>
      </c>
      <c r="O21" s="34"/>
      <c r="P21" s="20">
        <f>L21-N21</f>
        <v>4765.78</v>
      </c>
      <c r="Q21" s="41"/>
    </row>
    <row r="22" spans="2:17" ht="30" customHeight="1" x14ac:dyDescent="0.25">
      <c r="B22" s="26"/>
      <c r="C22" s="26"/>
      <c r="D22" s="26"/>
      <c r="E22" s="26" t="s">
        <v>41</v>
      </c>
      <c r="F22" s="27"/>
      <c r="G22" s="27"/>
      <c r="H22" s="28"/>
      <c r="I22" s="29"/>
      <c r="J22" s="30">
        <f>SUM(J21)</f>
        <v>5224</v>
      </c>
      <c r="K22" s="30">
        <v>0</v>
      </c>
      <c r="L22" s="30">
        <f>SUM(L21)</f>
        <v>5224</v>
      </c>
      <c r="M22" s="30">
        <f>SUM(M21)</f>
        <v>458.22</v>
      </c>
      <c r="N22" s="30">
        <f>SUM(N21)</f>
        <v>458.22</v>
      </c>
      <c r="O22" s="30"/>
      <c r="P22" s="30">
        <f>SUM(P21)</f>
        <v>4765.78</v>
      </c>
      <c r="Q22" s="31"/>
    </row>
    <row r="23" spans="2:17" ht="30" customHeight="1" x14ac:dyDescent="0.25">
      <c r="B23" s="14">
        <v>1000</v>
      </c>
      <c r="C23" s="14">
        <v>1100</v>
      </c>
      <c r="D23" s="14">
        <v>113</v>
      </c>
      <c r="E23" s="15"/>
      <c r="F23" s="16" t="s">
        <v>43</v>
      </c>
      <c r="G23" s="17"/>
      <c r="H23" s="17"/>
      <c r="I23" s="14"/>
      <c r="J23" s="18"/>
      <c r="K23" s="19"/>
      <c r="L23" s="18"/>
      <c r="M23" s="18">
        <v>0</v>
      </c>
      <c r="N23" s="20">
        <v>0</v>
      </c>
      <c r="O23" s="20"/>
      <c r="P23" s="20">
        <f>L23-N23</f>
        <v>0</v>
      </c>
      <c r="Q23" s="41"/>
    </row>
    <row r="24" spans="2:17" ht="30" customHeight="1" x14ac:dyDescent="0.25">
      <c r="B24" s="14">
        <v>1000</v>
      </c>
      <c r="C24" s="14">
        <v>1100</v>
      </c>
      <c r="D24" s="14">
        <v>113</v>
      </c>
      <c r="E24" s="15" t="s">
        <v>44</v>
      </c>
      <c r="F24" s="16" t="s">
        <v>45</v>
      </c>
      <c r="G24" s="24"/>
      <c r="H24" s="24"/>
      <c r="I24" s="14">
        <v>15</v>
      </c>
      <c r="J24" s="18">
        <v>6750</v>
      </c>
      <c r="K24" s="19">
        <v>0</v>
      </c>
      <c r="L24" s="18">
        <f>J24+K24</f>
        <v>6750</v>
      </c>
      <c r="M24" s="18">
        <v>730.77</v>
      </c>
      <c r="N24" s="20">
        <v>730.77</v>
      </c>
      <c r="O24" s="20"/>
      <c r="P24" s="20">
        <f>L24-N24</f>
        <v>6019.23</v>
      </c>
      <c r="Q24" s="41"/>
    </row>
    <row r="25" spans="2:17" ht="30" customHeight="1" x14ac:dyDescent="0.25">
      <c r="B25" s="26"/>
      <c r="C25" s="26"/>
      <c r="D25" s="26"/>
      <c r="E25" s="26" t="s">
        <v>46</v>
      </c>
      <c r="F25" s="27"/>
      <c r="G25" s="27"/>
      <c r="H25" s="28"/>
      <c r="I25" s="29"/>
      <c r="J25" s="30">
        <f>SUM(J23:J24)</f>
        <v>6750</v>
      </c>
      <c r="K25" s="30">
        <f>SUM(K18:K24)</f>
        <v>0</v>
      </c>
      <c r="L25" s="30">
        <f>SUM(L23:L24)</f>
        <v>6750</v>
      </c>
      <c r="M25" s="30">
        <f>SUM(M23:M24)</f>
        <v>730.77</v>
      </c>
      <c r="N25" s="30">
        <f>SUM(N23:N24)</f>
        <v>730.77</v>
      </c>
      <c r="O25" s="30"/>
      <c r="P25" s="30">
        <f>SUM(P23:P24)</f>
        <v>6019.23</v>
      </c>
      <c r="Q25" s="31"/>
    </row>
    <row r="26" spans="2:17" x14ac:dyDescent="0.25">
      <c r="B26" s="46"/>
      <c r="C26" s="46"/>
      <c r="D26" s="46"/>
      <c r="E26" s="47"/>
      <c r="F26" s="48"/>
      <c r="G26" s="48"/>
      <c r="H26" s="49"/>
      <c r="I26" s="50"/>
      <c r="J26" s="50"/>
      <c r="K26" s="51"/>
      <c r="L26" s="50"/>
      <c r="M26" s="50"/>
      <c r="N26" s="50"/>
      <c r="O26" s="50"/>
      <c r="P26" s="50"/>
      <c r="Q26" s="52"/>
    </row>
    <row r="27" spans="2:17" ht="18" x14ac:dyDescent="0.25">
      <c r="B27" s="46"/>
      <c r="C27" s="46"/>
      <c r="D27" s="46"/>
      <c r="E27" s="285" t="s">
        <v>0</v>
      </c>
      <c r="F27" s="285"/>
      <c r="G27" s="285"/>
      <c r="H27" s="285"/>
      <c r="I27" s="50"/>
      <c r="J27" s="50"/>
      <c r="K27" s="51"/>
      <c r="L27" s="50"/>
      <c r="M27" s="50"/>
      <c r="N27" s="50"/>
      <c r="O27" s="50"/>
      <c r="P27" s="50"/>
      <c r="Q27" s="52"/>
    </row>
    <row r="28" spans="2:17" ht="18" x14ac:dyDescent="0.25">
      <c r="B28" s="4"/>
      <c r="C28" s="2"/>
      <c r="D28" s="2"/>
      <c r="E28" s="285" t="s">
        <v>2</v>
      </c>
      <c r="F28" s="285"/>
      <c r="G28" s="285"/>
      <c r="H28" s="285"/>
      <c r="I28" s="285" t="s">
        <v>280</v>
      </c>
      <c r="J28" s="285"/>
      <c r="K28" s="285"/>
      <c r="L28" s="285"/>
      <c r="M28" s="285"/>
      <c r="N28" s="285"/>
      <c r="O28" s="285"/>
      <c r="P28" s="285"/>
      <c r="Q28" s="2"/>
    </row>
    <row r="29" spans="2:17" ht="18" x14ac:dyDescent="0.25">
      <c r="B29" s="5"/>
      <c r="C29" s="2"/>
      <c r="D29" s="2"/>
      <c r="E29" s="294"/>
      <c r="F29" s="294"/>
      <c r="G29" s="294"/>
      <c r="H29" s="294"/>
      <c r="I29" s="53"/>
      <c r="J29" s="53"/>
      <c r="K29" s="54"/>
      <c r="L29" s="53"/>
      <c r="M29" s="53"/>
      <c r="N29" s="53"/>
      <c r="O29" s="53"/>
      <c r="P29" s="53"/>
      <c r="Q29" s="2"/>
    </row>
    <row r="30" spans="2:17" x14ac:dyDescent="0.25">
      <c r="B30" s="277" t="s">
        <v>9</v>
      </c>
      <c r="C30" s="277" t="s">
        <v>10</v>
      </c>
      <c r="D30" s="297" t="s">
        <v>11</v>
      </c>
      <c r="E30" s="274" t="s">
        <v>3</v>
      </c>
      <c r="F30" s="286" t="s">
        <v>47</v>
      </c>
      <c r="G30" s="286" t="s">
        <v>12</v>
      </c>
      <c r="H30" s="286" t="s">
        <v>5</v>
      </c>
      <c r="I30" s="301" t="s">
        <v>13</v>
      </c>
      <c r="J30" s="277" t="s">
        <v>14</v>
      </c>
      <c r="K30" s="303" t="s">
        <v>48</v>
      </c>
      <c r="L30" s="274" t="s">
        <v>49</v>
      </c>
      <c r="M30" s="277" t="s">
        <v>17</v>
      </c>
      <c r="N30" s="297" t="s">
        <v>18</v>
      </c>
      <c r="O30" s="264"/>
      <c r="P30" s="299" t="s">
        <v>7</v>
      </c>
      <c r="Q30" s="300" t="s">
        <v>8</v>
      </c>
    </row>
    <row r="31" spans="2:17" x14ac:dyDescent="0.25">
      <c r="B31" s="278"/>
      <c r="C31" s="278"/>
      <c r="D31" s="298"/>
      <c r="E31" s="276"/>
      <c r="F31" s="288"/>
      <c r="G31" s="288"/>
      <c r="H31" s="288"/>
      <c r="I31" s="302"/>
      <c r="J31" s="278"/>
      <c r="K31" s="304"/>
      <c r="L31" s="276"/>
      <c r="M31" s="278"/>
      <c r="N31" s="298"/>
      <c r="O31" s="265"/>
      <c r="P31" s="299"/>
      <c r="Q31" s="300"/>
    </row>
    <row r="32" spans="2:17" ht="30" customHeight="1" x14ac:dyDescent="0.25">
      <c r="B32" s="55">
        <v>1000</v>
      </c>
      <c r="C32" s="55">
        <v>1100</v>
      </c>
      <c r="D32" s="55">
        <v>113</v>
      </c>
      <c r="E32" s="56" t="s">
        <v>50</v>
      </c>
      <c r="F32" s="57" t="s">
        <v>51</v>
      </c>
      <c r="G32" s="17"/>
      <c r="H32" s="17"/>
      <c r="I32" s="55">
        <v>15</v>
      </c>
      <c r="J32" s="20">
        <v>8500</v>
      </c>
      <c r="K32" s="33">
        <v>0</v>
      </c>
      <c r="L32" s="18">
        <f>J32+K32</f>
        <v>8500</v>
      </c>
      <c r="M32" s="20">
        <v>1104.73</v>
      </c>
      <c r="N32" s="34">
        <v>1104.73</v>
      </c>
      <c r="O32" s="34"/>
      <c r="P32" s="20">
        <f>L32-N32</f>
        <v>7395.27</v>
      </c>
      <c r="Q32" s="58"/>
    </row>
    <row r="33" spans="2:17" ht="30" customHeight="1" x14ac:dyDescent="0.25">
      <c r="B33" s="14">
        <v>1000</v>
      </c>
      <c r="C33" s="14">
        <v>1100</v>
      </c>
      <c r="D33" s="14">
        <v>113</v>
      </c>
      <c r="E33" s="59" t="s">
        <v>52</v>
      </c>
      <c r="F33" s="16" t="s">
        <v>53</v>
      </c>
      <c r="G33" s="60"/>
      <c r="H33" s="61"/>
      <c r="I33" s="14">
        <v>15</v>
      </c>
      <c r="J33" s="18">
        <v>2600</v>
      </c>
      <c r="K33" s="62">
        <v>6.1</v>
      </c>
      <c r="L33" s="18">
        <f>J33+K33</f>
        <v>2606.1</v>
      </c>
      <c r="M33" s="18"/>
      <c r="N33" s="18"/>
      <c r="O33" s="18"/>
      <c r="P33" s="20">
        <f>L33-N33</f>
        <v>2606.1</v>
      </c>
      <c r="Q33" s="41"/>
    </row>
    <row r="34" spans="2:17" ht="30" customHeight="1" x14ac:dyDescent="0.25">
      <c r="B34" s="26"/>
      <c r="C34" s="26"/>
      <c r="D34" s="26"/>
      <c r="E34" s="26" t="s">
        <v>54</v>
      </c>
      <c r="F34" s="27"/>
      <c r="G34" s="27"/>
      <c r="H34" s="28"/>
      <c r="I34" s="29"/>
      <c r="J34" s="30">
        <f t="shared" ref="J34:N34" si="2">SUM(J32:J33)</f>
        <v>11100</v>
      </c>
      <c r="K34" s="30">
        <f t="shared" si="2"/>
        <v>6.1</v>
      </c>
      <c r="L34" s="30">
        <f t="shared" si="2"/>
        <v>11106.1</v>
      </c>
      <c r="M34" s="30">
        <f t="shared" si="2"/>
        <v>1104.73</v>
      </c>
      <c r="N34" s="30">
        <f t="shared" si="2"/>
        <v>1104.73</v>
      </c>
      <c r="O34" s="30"/>
      <c r="P34" s="30">
        <f>SUM(P32:P33)</f>
        <v>10001.370000000001</v>
      </c>
      <c r="Q34" s="31"/>
    </row>
    <row r="35" spans="2:17" ht="30" customHeight="1" x14ac:dyDescent="0.25">
      <c r="B35" s="176">
        <v>1000</v>
      </c>
      <c r="C35" s="226">
        <v>1100</v>
      </c>
      <c r="D35" s="226">
        <v>113</v>
      </c>
      <c r="E35" s="65" t="s">
        <v>55</v>
      </c>
      <c r="F35" s="64" t="s">
        <v>56</v>
      </c>
      <c r="G35" s="17"/>
      <c r="H35" s="17"/>
      <c r="I35" s="14">
        <v>15</v>
      </c>
      <c r="J35" s="18">
        <v>6252</v>
      </c>
      <c r="K35" s="62">
        <v>0</v>
      </c>
      <c r="L35" s="18">
        <f>J35+K35</f>
        <v>6252</v>
      </c>
      <c r="M35" s="18">
        <v>636.48</v>
      </c>
      <c r="N35" s="18">
        <v>636.48</v>
      </c>
      <c r="O35" s="18"/>
      <c r="P35" s="18">
        <f>L35-N35</f>
        <v>5615.52</v>
      </c>
      <c r="Q35" s="266"/>
    </row>
    <row r="36" spans="2:17" ht="30" customHeight="1" x14ac:dyDescent="0.25">
      <c r="B36" s="176">
        <v>1000</v>
      </c>
      <c r="C36" s="226">
        <v>1100</v>
      </c>
      <c r="D36" s="226">
        <v>113</v>
      </c>
      <c r="E36" s="67" t="s">
        <v>57</v>
      </c>
      <c r="F36" s="64" t="s">
        <v>58</v>
      </c>
      <c r="G36" s="68"/>
      <c r="H36" s="64"/>
      <c r="I36" s="14">
        <v>15</v>
      </c>
      <c r="J36" s="18">
        <v>2750</v>
      </c>
      <c r="K36" s="69"/>
      <c r="L36" s="18">
        <f>J36+K36</f>
        <v>2750</v>
      </c>
      <c r="M36" s="20">
        <v>18.71</v>
      </c>
      <c r="N36" s="20">
        <v>18.71</v>
      </c>
      <c r="O36" s="20"/>
      <c r="P36" s="18">
        <f>L36-N36</f>
        <v>2731.29</v>
      </c>
      <c r="Q36" s="266"/>
    </row>
    <row r="37" spans="2:17" ht="30" customHeight="1" x14ac:dyDescent="0.25">
      <c r="B37" s="70"/>
      <c r="C37" s="70"/>
      <c r="D37" s="70"/>
      <c r="E37" s="26" t="s">
        <v>59</v>
      </c>
      <c r="F37" s="27"/>
      <c r="G37" s="27"/>
      <c r="H37" s="28"/>
      <c r="I37" s="71"/>
      <c r="J37" s="30">
        <f t="shared" ref="J37:N37" si="3">SUM(J35:J36)</f>
        <v>9002</v>
      </c>
      <c r="K37" s="30">
        <f t="shared" si="3"/>
        <v>0</v>
      </c>
      <c r="L37" s="30">
        <f t="shared" si="3"/>
        <v>9002</v>
      </c>
      <c r="M37" s="30">
        <f t="shared" si="3"/>
        <v>655.19000000000005</v>
      </c>
      <c r="N37" s="30">
        <f t="shared" si="3"/>
        <v>655.19000000000005</v>
      </c>
      <c r="O37" s="30"/>
      <c r="P37" s="30">
        <f>SUM(P35:P36)</f>
        <v>8346.8100000000013</v>
      </c>
      <c r="Q37" s="31"/>
    </row>
    <row r="38" spans="2:17" ht="30" customHeight="1" x14ac:dyDescent="0.25">
      <c r="B38" s="72">
        <v>1000</v>
      </c>
      <c r="C38" s="72">
        <v>1100</v>
      </c>
      <c r="D38" s="72">
        <v>113</v>
      </c>
      <c r="E38" s="15" t="s">
        <v>60</v>
      </c>
      <c r="F38" s="73" t="s">
        <v>61</v>
      </c>
      <c r="G38" s="17"/>
      <c r="H38" s="17"/>
      <c r="I38" s="72">
        <v>15</v>
      </c>
      <c r="J38" s="20">
        <v>5866</v>
      </c>
      <c r="K38" s="33">
        <v>0</v>
      </c>
      <c r="L38" s="20">
        <f>J38+K38</f>
        <v>5866</v>
      </c>
      <c r="M38" s="20">
        <v>567.27</v>
      </c>
      <c r="N38" s="20">
        <v>567.27</v>
      </c>
      <c r="O38" s="20"/>
      <c r="P38" s="20">
        <f>L38-N38</f>
        <v>5298.73</v>
      </c>
      <c r="Q38" s="74"/>
    </row>
    <row r="39" spans="2:17" ht="30" customHeight="1" x14ac:dyDescent="0.25">
      <c r="B39" s="14">
        <v>1000</v>
      </c>
      <c r="C39" s="14">
        <v>1100</v>
      </c>
      <c r="D39" s="14">
        <v>113</v>
      </c>
      <c r="E39" s="15" t="s">
        <v>62</v>
      </c>
      <c r="F39" s="16" t="s">
        <v>63</v>
      </c>
      <c r="G39" s="17"/>
      <c r="H39" s="17"/>
      <c r="I39" s="14">
        <v>15</v>
      </c>
      <c r="J39" s="20">
        <v>4509.7</v>
      </c>
      <c r="K39" s="33">
        <v>0</v>
      </c>
      <c r="L39" s="20">
        <f t="shared" ref="L39:L40" si="4">J39+K39</f>
        <v>4509.7</v>
      </c>
      <c r="M39" s="20">
        <v>355.67</v>
      </c>
      <c r="N39" s="20">
        <v>355.67</v>
      </c>
      <c r="O39" s="20"/>
      <c r="P39" s="20">
        <f>L39-N39</f>
        <v>4154.03</v>
      </c>
      <c r="Q39" s="41"/>
    </row>
    <row r="40" spans="2:17" ht="30" customHeight="1" x14ac:dyDescent="0.25">
      <c r="B40" s="14">
        <v>1000</v>
      </c>
      <c r="C40" s="14">
        <v>1100</v>
      </c>
      <c r="D40" s="14">
        <v>113</v>
      </c>
      <c r="E40" s="15" t="s">
        <v>64</v>
      </c>
      <c r="F40" s="16" t="s">
        <v>65</v>
      </c>
      <c r="G40" s="17"/>
      <c r="H40" s="17"/>
      <c r="I40" s="14">
        <v>15</v>
      </c>
      <c r="J40" s="20">
        <v>2600</v>
      </c>
      <c r="K40" s="19">
        <v>6.1</v>
      </c>
      <c r="L40" s="20">
        <f t="shared" si="4"/>
        <v>2606.1</v>
      </c>
      <c r="M40" s="18">
        <v>0</v>
      </c>
      <c r="N40" s="20">
        <v>0</v>
      </c>
      <c r="O40" s="20"/>
      <c r="P40" s="20">
        <f>L40-N40</f>
        <v>2606.1</v>
      </c>
      <c r="Q40" s="266"/>
    </row>
    <row r="41" spans="2:17" ht="30" customHeight="1" x14ac:dyDescent="0.25">
      <c r="B41" s="70"/>
      <c r="C41" s="70"/>
      <c r="D41" s="70"/>
      <c r="E41" s="26" t="s">
        <v>66</v>
      </c>
      <c r="F41" s="27"/>
      <c r="G41" s="27"/>
      <c r="H41" s="28"/>
      <c r="I41" s="71"/>
      <c r="J41" s="30">
        <f t="shared" ref="J41:N41" si="5">SUM(J38:J40)</f>
        <v>12975.7</v>
      </c>
      <c r="K41" s="30">
        <f t="shared" si="5"/>
        <v>6.1</v>
      </c>
      <c r="L41" s="30">
        <f t="shared" si="5"/>
        <v>12981.800000000001</v>
      </c>
      <c r="M41" s="30">
        <f t="shared" si="5"/>
        <v>922.94</v>
      </c>
      <c r="N41" s="30">
        <f t="shared" si="5"/>
        <v>922.94</v>
      </c>
      <c r="O41" s="30"/>
      <c r="P41" s="30">
        <f>SUM(P38:P40)</f>
        <v>12058.859999999999</v>
      </c>
      <c r="Q41" s="31"/>
    </row>
    <row r="42" spans="2:17" ht="30" customHeight="1" x14ac:dyDescent="0.25">
      <c r="B42" s="14">
        <v>1000</v>
      </c>
      <c r="C42" s="14">
        <v>1100</v>
      </c>
      <c r="D42" s="14">
        <v>113</v>
      </c>
      <c r="E42" s="32" t="s">
        <v>67</v>
      </c>
      <c r="F42" s="39" t="s">
        <v>68</v>
      </c>
      <c r="G42" s="17"/>
      <c r="H42" s="17"/>
      <c r="I42" s="14">
        <v>15</v>
      </c>
      <c r="J42" s="18">
        <v>8789</v>
      </c>
      <c r="K42" s="62">
        <v>0</v>
      </c>
      <c r="L42" s="18">
        <f>J42+K42</f>
        <v>8789</v>
      </c>
      <c r="M42" s="18">
        <v>1166.49</v>
      </c>
      <c r="N42" s="75">
        <v>1166.49</v>
      </c>
      <c r="O42" s="75"/>
      <c r="P42" s="18">
        <f>L42-N42</f>
        <v>7622.51</v>
      </c>
      <c r="Q42" s="259"/>
    </row>
    <row r="43" spans="2:17" ht="30" customHeight="1" x14ac:dyDescent="0.25">
      <c r="B43" s="14">
        <v>1000</v>
      </c>
      <c r="C43" s="14">
        <v>1100</v>
      </c>
      <c r="D43" s="14">
        <v>113</v>
      </c>
      <c r="E43" s="76" t="s">
        <v>69</v>
      </c>
      <c r="F43" s="39" t="s">
        <v>70</v>
      </c>
      <c r="G43" s="77"/>
      <c r="H43" s="78"/>
      <c r="I43" s="14">
        <v>15</v>
      </c>
      <c r="J43" s="18">
        <v>7048</v>
      </c>
      <c r="K43" s="62">
        <v>0</v>
      </c>
      <c r="L43" s="18">
        <f>J43+K43</f>
        <v>7048</v>
      </c>
      <c r="M43" s="18">
        <v>794.45</v>
      </c>
      <c r="N43" s="75">
        <v>794.45</v>
      </c>
      <c r="O43" s="75"/>
      <c r="P43" s="18">
        <f>L43-N43</f>
        <v>6253.55</v>
      </c>
      <c r="Q43" s="79"/>
    </row>
    <row r="44" spans="2:17" ht="30" customHeight="1" x14ac:dyDescent="0.25">
      <c r="B44" s="14">
        <v>1000</v>
      </c>
      <c r="C44" s="14">
        <v>1100</v>
      </c>
      <c r="D44" s="14">
        <v>113</v>
      </c>
      <c r="E44" s="32" t="s">
        <v>71</v>
      </c>
      <c r="F44" s="39" t="s">
        <v>72</v>
      </c>
      <c r="G44" s="17"/>
      <c r="H44" s="17"/>
      <c r="I44" s="14">
        <v>15</v>
      </c>
      <c r="J44" s="20">
        <v>2600</v>
      </c>
      <c r="K44" s="19">
        <v>6.1</v>
      </c>
      <c r="L44" s="18">
        <f>J44+K44</f>
        <v>2606.1</v>
      </c>
      <c r="M44" s="18">
        <v>0</v>
      </c>
      <c r="N44" s="20">
        <v>0</v>
      </c>
      <c r="O44" s="20"/>
      <c r="P44" s="18">
        <f>L44-N44</f>
        <v>2606.1</v>
      </c>
      <c r="Q44" s="259"/>
    </row>
    <row r="45" spans="2:17" ht="30" customHeight="1" x14ac:dyDescent="0.25">
      <c r="B45" s="25"/>
      <c r="C45" s="25"/>
      <c r="D45" s="25"/>
      <c r="E45" s="80" t="s">
        <v>73</v>
      </c>
      <c r="F45" s="81"/>
      <c r="G45" s="81"/>
      <c r="H45" s="37"/>
      <c r="I45" s="25"/>
      <c r="J45" s="30">
        <f t="shared" ref="J45:N45" si="6">SUM(J42:J44)</f>
        <v>18437</v>
      </c>
      <c r="K45" s="30">
        <f t="shared" si="6"/>
        <v>6.1</v>
      </c>
      <c r="L45" s="30">
        <f t="shared" si="6"/>
        <v>18443.099999999999</v>
      </c>
      <c r="M45" s="30">
        <f t="shared" si="6"/>
        <v>1960.94</v>
      </c>
      <c r="N45" s="30">
        <f t="shared" si="6"/>
        <v>1960.94</v>
      </c>
      <c r="O45" s="30"/>
      <c r="P45" s="30">
        <f>SUM(P42:P44)</f>
        <v>16482.16</v>
      </c>
      <c r="Q45" s="81"/>
    </row>
    <row r="46" spans="2:17" x14ac:dyDescent="0.25">
      <c r="B46" s="46"/>
      <c r="C46" s="46"/>
      <c r="D46" s="46"/>
      <c r="E46" s="47"/>
      <c r="F46" s="48"/>
      <c r="G46" s="48"/>
      <c r="H46" s="49"/>
      <c r="I46" s="50"/>
      <c r="J46" s="50"/>
      <c r="K46" s="51"/>
      <c r="L46" s="50"/>
      <c r="M46" s="50"/>
      <c r="N46" s="50"/>
      <c r="O46" s="50"/>
      <c r="P46" s="50"/>
      <c r="Q46" s="52"/>
    </row>
    <row r="47" spans="2:17" ht="18" x14ac:dyDescent="0.25">
      <c r="B47" s="46"/>
      <c r="C47" s="46"/>
      <c r="D47" s="46"/>
      <c r="E47" s="285" t="s">
        <v>0</v>
      </c>
      <c r="F47" s="285"/>
      <c r="G47" s="285"/>
      <c r="H47" s="285"/>
      <c r="I47" s="50"/>
      <c r="J47" s="50"/>
      <c r="K47" s="51"/>
      <c r="L47" s="50"/>
      <c r="M47" s="50"/>
      <c r="N47" s="50"/>
      <c r="O47" s="50"/>
      <c r="P47" s="50"/>
      <c r="Q47" s="52"/>
    </row>
    <row r="48" spans="2:17" ht="18" x14ac:dyDescent="0.25">
      <c r="B48" s="4"/>
      <c r="C48" s="2"/>
      <c r="D48" s="2"/>
      <c r="E48" s="285" t="s">
        <v>2</v>
      </c>
      <c r="F48" s="285"/>
      <c r="G48" s="285"/>
      <c r="H48" s="285"/>
      <c r="I48" s="285" t="s">
        <v>280</v>
      </c>
      <c r="J48" s="285"/>
      <c r="K48" s="285"/>
      <c r="L48" s="285"/>
      <c r="M48" s="285"/>
      <c r="N48" s="285"/>
      <c r="O48" s="285"/>
      <c r="P48" s="285"/>
      <c r="Q48" s="2"/>
    </row>
    <row r="49" spans="2:17" ht="18" x14ac:dyDescent="0.25">
      <c r="B49" s="5"/>
      <c r="C49" s="2"/>
      <c r="D49" s="2"/>
      <c r="E49" s="285"/>
      <c r="F49" s="285"/>
      <c r="G49" s="285"/>
      <c r="H49" s="285"/>
      <c r="I49" s="53"/>
      <c r="J49" s="53"/>
      <c r="K49" s="54"/>
      <c r="L49" s="53"/>
      <c r="M49" s="53"/>
      <c r="N49" s="53"/>
      <c r="O49" s="53"/>
      <c r="P49" s="53"/>
      <c r="Q49" s="2"/>
    </row>
    <row r="50" spans="2:17" x14ac:dyDescent="0.25">
      <c r="B50" s="277" t="s">
        <v>9</v>
      </c>
      <c r="C50" s="277" t="s">
        <v>10</v>
      </c>
      <c r="D50" s="277" t="s">
        <v>11</v>
      </c>
      <c r="E50" s="274" t="s">
        <v>3</v>
      </c>
      <c r="F50" s="286" t="s">
        <v>47</v>
      </c>
      <c r="G50" s="257"/>
      <c r="H50" s="286" t="s">
        <v>5</v>
      </c>
      <c r="I50" s="279" t="s">
        <v>13</v>
      </c>
      <c r="J50" s="82" t="s">
        <v>74</v>
      </c>
      <c r="K50" s="83"/>
      <c r="L50" s="84"/>
      <c r="M50" s="290"/>
      <c r="N50" s="291"/>
      <c r="O50" s="242"/>
      <c r="P50" s="286" t="s">
        <v>7</v>
      </c>
      <c r="Q50" s="274" t="s">
        <v>8</v>
      </c>
    </row>
    <row r="51" spans="2:17" ht="22.5" x14ac:dyDescent="0.25">
      <c r="B51" s="293"/>
      <c r="C51" s="293"/>
      <c r="D51" s="293"/>
      <c r="E51" s="275"/>
      <c r="F51" s="287"/>
      <c r="G51" s="258" t="s">
        <v>12</v>
      </c>
      <c r="H51" s="287"/>
      <c r="I51" s="289"/>
      <c r="J51" s="279" t="s">
        <v>14</v>
      </c>
      <c r="K51" s="281" t="s">
        <v>48</v>
      </c>
      <c r="L51" s="295" t="s">
        <v>49</v>
      </c>
      <c r="M51" s="277" t="s">
        <v>17</v>
      </c>
      <c r="N51" s="277" t="s">
        <v>18</v>
      </c>
      <c r="O51" s="267" t="s">
        <v>250</v>
      </c>
      <c r="P51" s="287"/>
      <c r="Q51" s="275"/>
    </row>
    <row r="52" spans="2:17" x14ac:dyDescent="0.25">
      <c r="B52" s="278"/>
      <c r="C52" s="278"/>
      <c r="D52" s="278"/>
      <c r="E52" s="276"/>
      <c r="F52" s="288"/>
      <c r="G52" s="259"/>
      <c r="H52" s="288"/>
      <c r="I52" s="280"/>
      <c r="J52" s="280"/>
      <c r="K52" s="282"/>
      <c r="L52" s="296"/>
      <c r="M52" s="278"/>
      <c r="N52" s="278"/>
      <c r="O52" s="263"/>
      <c r="P52" s="288"/>
      <c r="Q52" s="276"/>
    </row>
    <row r="53" spans="2:17" ht="30" customHeight="1" x14ac:dyDescent="0.25">
      <c r="B53" s="14">
        <v>1000</v>
      </c>
      <c r="C53" s="14">
        <v>1100</v>
      </c>
      <c r="D53" s="14">
        <v>113</v>
      </c>
      <c r="E53" s="17" t="s">
        <v>75</v>
      </c>
      <c r="F53" s="78" t="s">
        <v>76</v>
      </c>
      <c r="G53" s="17"/>
      <c r="H53" s="17"/>
      <c r="I53" s="14"/>
      <c r="J53" s="18"/>
      <c r="K53" s="62"/>
      <c r="L53" s="18"/>
      <c r="M53" s="18"/>
      <c r="N53" s="18"/>
      <c r="O53" s="18"/>
      <c r="P53" s="18"/>
      <c r="Q53" s="85"/>
    </row>
    <row r="54" spans="2:17" ht="30" customHeight="1" x14ac:dyDescent="0.25">
      <c r="B54" s="14">
        <v>1000</v>
      </c>
      <c r="C54" s="14">
        <v>1100</v>
      </c>
      <c r="D54" s="14">
        <v>113</v>
      </c>
      <c r="E54" s="17" t="s">
        <v>77</v>
      </c>
      <c r="F54" s="59" t="s">
        <v>78</v>
      </c>
      <c r="G54" s="17"/>
      <c r="H54" s="17"/>
      <c r="I54" s="14">
        <v>15</v>
      </c>
      <c r="J54" s="20">
        <v>5866</v>
      </c>
      <c r="K54" s="33">
        <v>0</v>
      </c>
      <c r="L54" s="20">
        <f>J54+K54</f>
        <v>5866</v>
      </c>
      <c r="M54" s="20">
        <v>567.27</v>
      </c>
      <c r="N54" s="20">
        <v>567.27</v>
      </c>
      <c r="O54" s="20"/>
      <c r="P54" s="20">
        <f t="shared" ref="P54:P62" si="7">L54-N54</f>
        <v>5298.73</v>
      </c>
      <c r="Q54" s="85"/>
    </row>
    <row r="55" spans="2:17" ht="30" customHeight="1" x14ac:dyDescent="0.25">
      <c r="B55" s="14">
        <v>1000</v>
      </c>
      <c r="C55" s="14">
        <v>1100</v>
      </c>
      <c r="D55" s="14">
        <v>113</v>
      </c>
      <c r="E55" s="17" t="s">
        <v>79</v>
      </c>
      <c r="F55" s="59" t="s">
        <v>80</v>
      </c>
      <c r="G55" s="24"/>
      <c r="H55" s="24"/>
      <c r="I55" s="14">
        <v>15</v>
      </c>
      <c r="J55" s="20">
        <v>2600</v>
      </c>
      <c r="K55" s="33">
        <v>6.1</v>
      </c>
      <c r="L55" s="20">
        <f>J55+K55</f>
        <v>2606.1</v>
      </c>
      <c r="M55" s="20"/>
      <c r="N55" s="20"/>
      <c r="O55" s="20">
        <v>1000</v>
      </c>
      <c r="P55" s="20">
        <f>L55-N55-O55</f>
        <v>1606.1</v>
      </c>
      <c r="Q55" s="85"/>
    </row>
    <row r="56" spans="2:17" ht="30" customHeight="1" x14ac:dyDescent="0.25">
      <c r="B56" s="14">
        <v>1000</v>
      </c>
      <c r="C56" s="14">
        <v>1100</v>
      </c>
      <c r="D56" s="14">
        <v>113</v>
      </c>
      <c r="E56" s="17" t="s">
        <v>81</v>
      </c>
      <c r="F56" s="59" t="s">
        <v>82</v>
      </c>
      <c r="G56" s="17"/>
      <c r="H56" s="17"/>
      <c r="I56" s="14">
        <v>15</v>
      </c>
      <c r="J56" s="20">
        <v>2600</v>
      </c>
      <c r="K56" s="33">
        <v>6.1</v>
      </c>
      <c r="L56" s="18">
        <f>J56+K56</f>
        <v>2606.1</v>
      </c>
      <c r="M56" s="20">
        <v>0</v>
      </c>
      <c r="N56" s="20">
        <v>0</v>
      </c>
      <c r="O56" s="20"/>
      <c r="P56" s="18">
        <f t="shared" si="7"/>
        <v>2606.1</v>
      </c>
      <c r="Q56" s="85"/>
    </row>
    <row r="57" spans="2:17" ht="30" customHeight="1" x14ac:dyDescent="0.25">
      <c r="B57" s="14">
        <v>1000</v>
      </c>
      <c r="C57" s="14">
        <v>1100</v>
      </c>
      <c r="D57" s="14">
        <v>113</v>
      </c>
      <c r="E57" s="17" t="s">
        <v>83</v>
      </c>
      <c r="F57" s="16" t="s">
        <v>84</v>
      </c>
      <c r="G57" s="17"/>
      <c r="H57" s="17"/>
      <c r="I57" s="14">
        <v>15</v>
      </c>
      <c r="J57" s="18">
        <v>2584</v>
      </c>
      <c r="K57" s="62">
        <v>7.14</v>
      </c>
      <c r="L57" s="18">
        <f t="shared" ref="L57:L62" si="8">J57+K57</f>
        <v>2591.14</v>
      </c>
      <c r="M57" s="18">
        <v>0</v>
      </c>
      <c r="N57" s="20">
        <v>0</v>
      </c>
      <c r="O57" s="20"/>
      <c r="P57" s="18">
        <f t="shared" si="7"/>
        <v>2591.14</v>
      </c>
      <c r="Q57" s="41"/>
    </row>
    <row r="58" spans="2:17" ht="30" customHeight="1" x14ac:dyDescent="0.25">
      <c r="B58" s="14">
        <v>1000</v>
      </c>
      <c r="C58" s="14">
        <v>1100</v>
      </c>
      <c r="D58" s="14">
        <v>113</v>
      </c>
      <c r="E58" s="15" t="s">
        <v>85</v>
      </c>
      <c r="F58" s="16" t="s">
        <v>84</v>
      </c>
      <c r="G58" s="17"/>
      <c r="H58" s="17"/>
      <c r="I58" s="14">
        <v>15</v>
      </c>
      <c r="J58" s="18">
        <v>2584</v>
      </c>
      <c r="K58" s="62">
        <v>7.14</v>
      </c>
      <c r="L58" s="18">
        <f t="shared" si="8"/>
        <v>2591.14</v>
      </c>
      <c r="M58" s="18">
        <v>0</v>
      </c>
      <c r="N58" s="20">
        <v>0</v>
      </c>
      <c r="O58" s="20"/>
      <c r="P58" s="18">
        <f>L58-N58-O58</f>
        <v>2591.14</v>
      </c>
      <c r="Q58" s="41"/>
    </row>
    <row r="59" spans="2:17" ht="30" customHeight="1" x14ac:dyDescent="0.25">
      <c r="B59" s="14">
        <v>1000</v>
      </c>
      <c r="C59" s="14">
        <v>1100</v>
      </c>
      <c r="D59" s="14">
        <v>113</v>
      </c>
      <c r="E59" s="15" t="s">
        <v>86</v>
      </c>
      <c r="F59" s="16" t="s">
        <v>84</v>
      </c>
      <c r="G59" s="17"/>
      <c r="H59" s="17"/>
      <c r="I59" s="14">
        <v>15</v>
      </c>
      <c r="J59" s="18">
        <v>2584</v>
      </c>
      <c r="K59" s="18">
        <v>7.14</v>
      </c>
      <c r="L59" s="18">
        <f t="shared" si="8"/>
        <v>2591.14</v>
      </c>
      <c r="M59" s="18">
        <v>0</v>
      </c>
      <c r="N59" s="20">
        <v>0</v>
      </c>
      <c r="O59" s="20"/>
      <c r="P59" s="18">
        <f t="shared" si="7"/>
        <v>2591.14</v>
      </c>
      <c r="Q59" s="41"/>
    </row>
    <row r="60" spans="2:17" ht="30" customHeight="1" x14ac:dyDescent="0.25">
      <c r="B60" s="14">
        <v>1000</v>
      </c>
      <c r="C60" s="14">
        <v>1100</v>
      </c>
      <c r="D60" s="14">
        <v>113</v>
      </c>
      <c r="E60" s="78" t="s">
        <v>87</v>
      </c>
      <c r="F60" s="59" t="s">
        <v>88</v>
      </c>
      <c r="G60" s="86"/>
      <c r="H60" s="78"/>
      <c r="I60" s="14">
        <v>15</v>
      </c>
      <c r="J60" s="18">
        <v>4596</v>
      </c>
      <c r="K60" s="62">
        <v>0</v>
      </c>
      <c r="L60" s="18">
        <f t="shared" si="8"/>
        <v>4596</v>
      </c>
      <c r="M60" s="18">
        <v>365.07</v>
      </c>
      <c r="N60" s="18">
        <v>365.07</v>
      </c>
      <c r="O60" s="18"/>
      <c r="P60" s="18">
        <f t="shared" si="7"/>
        <v>4230.93</v>
      </c>
      <c r="Q60" s="41"/>
    </row>
    <row r="61" spans="2:17" ht="30" customHeight="1" x14ac:dyDescent="0.25">
      <c r="B61" s="14">
        <v>1000</v>
      </c>
      <c r="C61" s="14">
        <v>1100</v>
      </c>
      <c r="D61" s="14">
        <v>113</v>
      </c>
      <c r="E61" s="78" t="s">
        <v>89</v>
      </c>
      <c r="F61" s="64" t="s">
        <v>90</v>
      </c>
      <c r="G61" s="86"/>
      <c r="H61" s="78"/>
      <c r="I61" s="14">
        <v>15</v>
      </c>
      <c r="J61" s="20">
        <v>4713</v>
      </c>
      <c r="K61" s="33">
        <v>0</v>
      </c>
      <c r="L61" s="18">
        <f t="shared" si="8"/>
        <v>4713</v>
      </c>
      <c r="M61" s="20">
        <v>377.81</v>
      </c>
      <c r="N61" s="20">
        <v>377.81</v>
      </c>
      <c r="O61" s="20"/>
      <c r="P61" s="18">
        <f t="shared" si="7"/>
        <v>4335.1899999999996</v>
      </c>
      <c r="Q61" s="259"/>
    </row>
    <row r="62" spans="2:17" ht="30" customHeight="1" x14ac:dyDescent="0.25">
      <c r="B62" s="14">
        <v>1000</v>
      </c>
      <c r="C62" s="14">
        <v>1100</v>
      </c>
      <c r="D62" s="14">
        <v>113</v>
      </c>
      <c r="E62" s="42" t="s">
        <v>91</v>
      </c>
      <c r="F62" s="64" t="s">
        <v>92</v>
      </c>
      <c r="G62" s="87"/>
      <c r="H62" s="78"/>
      <c r="I62" s="14">
        <v>15</v>
      </c>
      <c r="J62" s="20">
        <v>4713</v>
      </c>
      <c r="K62" s="33">
        <v>0</v>
      </c>
      <c r="L62" s="18">
        <f t="shared" si="8"/>
        <v>4713</v>
      </c>
      <c r="M62" s="20">
        <v>377.81</v>
      </c>
      <c r="N62" s="20">
        <v>377.81</v>
      </c>
      <c r="O62" s="20"/>
      <c r="P62" s="18">
        <f t="shared" si="7"/>
        <v>4335.1899999999996</v>
      </c>
      <c r="Q62" s="259"/>
    </row>
    <row r="63" spans="2:17" ht="30" customHeight="1" x14ac:dyDescent="0.25">
      <c r="B63" s="70"/>
      <c r="C63" s="70"/>
      <c r="D63" s="70"/>
      <c r="E63" s="26" t="s">
        <v>93</v>
      </c>
      <c r="F63" s="27"/>
      <c r="G63" s="27"/>
      <c r="H63" s="88"/>
      <c r="I63" s="29"/>
      <c r="J63" s="30">
        <f t="shared" ref="J63:N63" si="9">SUM(J53:J62)</f>
        <v>32840</v>
      </c>
      <c r="K63" s="30">
        <f t="shared" si="9"/>
        <v>33.619999999999997</v>
      </c>
      <c r="L63" s="30">
        <f t="shared" si="9"/>
        <v>32873.619999999995</v>
      </c>
      <c r="M63" s="30">
        <f t="shared" si="9"/>
        <v>1687.9599999999998</v>
      </c>
      <c r="N63" s="30">
        <f t="shared" si="9"/>
        <v>1687.9599999999998</v>
      </c>
      <c r="O63" s="30">
        <f>SUM(O53:O62)</f>
        <v>1000</v>
      </c>
      <c r="P63" s="30">
        <f>SUM(P53:P62)</f>
        <v>30185.659999999996</v>
      </c>
      <c r="Q63" s="89"/>
    </row>
    <row r="64" spans="2:17" ht="30" customHeight="1" x14ac:dyDescent="0.25">
      <c r="B64" s="14">
        <v>1000</v>
      </c>
      <c r="C64" s="14">
        <v>1100</v>
      </c>
      <c r="D64" s="14">
        <v>113</v>
      </c>
      <c r="E64" s="78" t="s">
        <v>94</v>
      </c>
      <c r="F64" s="59" t="s">
        <v>95</v>
      </c>
      <c r="G64" s="90"/>
      <c r="H64" s="78"/>
      <c r="I64" s="14">
        <v>15</v>
      </c>
      <c r="J64" s="18">
        <v>6252</v>
      </c>
      <c r="K64" s="62">
        <v>0</v>
      </c>
      <c r="L64" s="18">
        <f>J64+K64</f>
        <v>6252</v>
      </c>
      <c r="M64" s="18">
        <v>636.48</v>
      </c>
      <c r="N64" s="18">
        <v>636.48</v>
      </c>
      <c r="O64" s="18"/>
      <c r="P64" s="18">
        <f>L64-N64</f>
        <v>5615.52</v>
      </c>
      <c r="Q64" s="41"/>
    </row>
    <row r="65" spans="2:17" ht="30" customHeight="1" x14ac:dyDescent="0.25">
      <c r="B65" s="14">
        <v>1000</v>
      </c>
      <c r="C65" s="14">
        <v>1100</v>
      </c>
      <c r="D65" s="14">
        <v>113</v>
      </c>
      <c r="E65" s="91" t="s">
        <v>96</v>
      </c>
      <c r="F65" s="64" t="s">
        <v>97</v>
      </c>
      <c r="G65" s="91"/>
      <c r="H65" s="91"/>
      <c r="I65" s="14">
        <v>15</v>
      </c>
      <c r="J65" s="20">
        <v>2600</v>
      </c>
      <c r="K65" s="69">
        <v>6.1</v>
      </c>
      <c r="L65" s="18">
        <f>J65+K65</f>
        <v>2606.1</v>
      </c>
      <c r="M65" s="20">
        <v>0</v>
      </c>
      <c r="N65" s="20">
        <v>0</v>
      </c>
      <c r="O65" s="20"/>
      <c r="P65" s="18">
        <f>L65-N65</f>
        <v>2606.1</v>
      </c>
      <c r="Q65" s="266"/>
    </row>
    <row r="66" spans="2:17" ht="30" customHeight="1" x14ac:dyDescent="0.25">
      <c r="B66" s="92"/>
      <c r="C66" s="92"/>
      <c r="D66" s="92"/>
      <c r="E66" s="80" t="s">
        <v>98</v>
      </c>
      <c r="F66" s="93"/>
      <c r="G66" s="93"/>
      <c r="H66" s="94"/>
      <c r="I66" s="92"/>
      <c r="J66" s="95">
        <f t="shared" ref="J66:N66" si="10">SUM(J64:J65)</f>
        <v>8852</v>
      </c>
      <c r="K66" s="95">
        <f t="shared" si="10"/>
        <v>6.1</v>
      </c>
      <c r="L66" s="95">
        <f t="shared" si="10"/>
        <v>8858.1</v>
      </c>
      <c r="M66" s="95">
        <f t="shared" si="10"/>
        <v>636.48</v>
      </c>
      <c r="N66" s="95">
        <f t="shared" si="10"/>
        <v>636.48</v>
      </c>
      <c r="O66" s="95"/>
      <c r="P66" s="95">
        <f>SUM(P64:P65)</f>
        <v>8221.6200000000008</v>
      </c>
      <c r="Q66" s="96">
        <v>0</v>
      </c>
    </row>
    <row r="67" spans="2:17" ht="30" customHeight="1" x14ac:dyDescent="0.25">
      <c r="B67" s="14">
        <v>1000</v>
      </c>
      <c r="C67" s="14">
        <v>1100</v>
      </c>
      <c r="D67" s="14">
        <v>113</v>
      </c>
      <c r="E67" s="17" t="s">
        <v>99</v>
      </c>
      <c r="F67" s="78" t="s">
        <v>100</v>
      </c>
      <c r="G67" s="17"/>
      <c r="H67" s="17"/>
      <c r="I67" s="14">
        <v>15</v>
      </c>
      <c r="J67" s="20">
        <v>5867</v>
      </c>
      <c r="K67" s="33">
        <v>0</v>
      </c>
      <c r="L67" s="20">
        <f>J67+K67</f>
        <v>5867</v>
      </c>
      <c r="M67" s="20">
        <v>567.45000000000005</v>
      </c>
      <c r="N67" s="20">
        <v>567.45000000000005</v>
      </c>
      <c r="O67" s="20"/>
      <c r="P67" s="20">
        <f>L67-N67</f>
        <v>5299.55</v>
      </c>
      <c r="Q67" s="97"/>
    </row>
    <row r="68" spans="2:17" ht="30" customHeight="1" x14ac:dyDescent="0.25">
      <c r="B68" s="14">
        <v>1000</v>
      </c>
      <c r="C68" s="14">
        <v>1100</v>
      </c>
      <c r="D68" s="14">
        <v>113</v>
      </c>
      <c r="E68" s="17" t="s">
        <v>268</v>
      </c>
      <c r="F68" s="78" t="s">
        <v>102</v>
      </c>
      <c r="G68" s="87"/>
      <c r="H68" s="77"/>
      <c r="I68" s="14">
        <v>15</v>
      </c>
      <c r="J68" s="20">
        <v>5867</v>
      </c>
      <c r="K68" s="33">
        <v>0</v>
      </c>
      <c r="L68" s="20">
        <f t="shared" ref="L68:L70" si="11">J68+K68</f>
        <v>5867</v>
      </c>
      <c r="M68" s="20">
        <v>567.45000000000005</v>
      </c>
      <c r="N68" s="20">
        <v>567.45000000000005</v>
      </c>
      <c r="O68" s="20"/>
      <c r="P68" s="20">
        <f>L68-N68</f>
        <v>5299.55</v>
      </c>
      <c r="Q68" s="97"/>
    </row>
    <row r="69" spans="2:17" ht="30" customHeight="1" x14ac:dyDescent="0.25">
      <c r="B69" s="14">
        <v>1000</v>
      </c>
      <c r="C69" s="14">
        <v>1100</v>
      </c>
      <c r="D69" s="14">
        <v>113</v>
      </c>
      <c r="E69" s="78"/>
      <c r="F69" s="78" t="s">
        <v>103</v>
      </c>
      <c r="G69" s="87"/>
      <c r="H69" s="98"/>
      <c r="I69" s="14"/>
      <c r="J69" s="18"/>
      <c r="K69" s="33"/>
      <c r="L69" s="20">
        <f t="shared" si="11"/>
        <v>0</v>
      </c>
      <c r="M69" s="18"/>
      <c r="N69" s="18"/>
      <c r="O69" s="18"/>
      <c r="P69" s="20">
        <f>L69-N69</f>
        <v>0</v>
      </c>
      <c r="Q69" s="41"/>
    </row>
    <row r="70" spans="2:17" ht="30" customHeight="1" x14ac:dyDescent="0.25">
      <c r="B70" s="14">
        <v>1000</v>
      </c>
      <c r="C70" s="14">
        <v>1100</v>
      </c>
      <c r="D70" s="14">
        <v>113</v>
      </c>
      <c r="E70" s="17" t="s">
        <v>104</v>
      </c>
      <c r="F70" s="59" t="s">
        <v>105</v>
      </c>
      <c r="G70" s="17"/>
      <c r="H70" s="17"/>
      <c r="I70" s="14">
        <v>15</v>
      </c>
      <c r="J70" s="18">
        <v>2584</v>
      </c>
      <c r="K70" s="18">
        <v>7.14</v>
      </c>
      <c r="L70" s="20">
        <f t="shared" si="11"/>
        <v>2591.14</v>
      </c>
      <c r="M70" s="18">
        <v>0</v>
      </c>
      <c r="N70" s="20">
        <v>0</v>
      </c>
      <c r="O70" s="20"/>
      <c r="P70" s="20">
        <f>L70-N70</f>
        <v>2591.14</v>
      </c>
      <c r="Q70" s="41"/>
    </row>
    <row r="71" spans="2:17" ht="30" customHeight="1" x14ac:dyDescent="0.25">
      <c r="B71" s="14">
        <v>1000</v>
      </c>
      <c r="C71" s="14">
        <v>1100</v>
      </c>
      <c r="D71" s="14">
        <v>113</v>
      </c>
      <c r="E71" s="78"/>
      <c r="F71" s="78" t="s">
        <v>107</v>
      </c>
      <c r="G71" s="87"/>
      <c r="H71" s="78"/>
      <c r="I71" s="14"/>
      <c r="J71" s="18"/>
      <c r="K71" s="33"/>
      <c r="L71" s="20"/>
      <c r="M71" s="18">
        <v>0</v>
      </c>
      <c r="N71" s="18">
        <v>0</v>
      </c>
      <c r="O71" s="18"/>
      <c r="P71" s="20">
        <f>L71-N71</f>
        <v>0</v>
      </c>
      <c r="Q71" s="41"/>
    </row>
    <row r="72" spans="2:17" ht="30" customHeight="1" x14ac:dyDescent="0.25">
      <c r="B72" s="70"/>
      <c r="C72" s="70"/>
      <c r="D72" s="70"/>
      <c r="E72" s="26" t="s">
        <v>108</v>
      </c>
      <c r="F72" s="27"/>
      <c r="G72" s="27"/>
      <c r="H72" s="28"/>
      <c r="I72" s="99"/>
      <c r="J72" s="30">
        <f>SUM(J67:J71)</f>
        <v>14318</v>
      </c>
      <c r="K72" s="30">
        <f>SUM(K67:K71)</f>
        <v>7.14</v>
      </c>
      <c r="L72" s="30">
        <f>SUM(L67:L71)</f>
        <v>14325.14</v>
      </c>
      <c r="M72" s="30">
        <f>SUM(M67:M71)</f>
        <v>1134.9000000000001</v>
      </c>
      <c r="N72" s="30">
        <f>SUM(N67:N71)</f>
        <v>1134.9000000000001</v>
      </c>
      <c r="O72" s="30"/>
      <c r="P72" s="30">
        <f>SUM(P67:P71)</f>
        <v>13190.24</v>
      </c>
      <c r="Q72" s="100"/>
    </row>
    <row r="73" spans="2:17" x14ac:dyDescent="0.25">
      <c r="B73" s="101"/>
      <c r="C73" s="101"/>
      <c r="D73" s="101"/>
      <c r="E73" s="102"/>
      <c r="F73" s="103"/>
      <c r="G73" s="103"/>
      <c r="H73" s="104"/>
      <c r="I73" s="105"/>
      <c r="J73" s="106"/>
      <c r="K73" s="106"/>
      <c r="L73" s="106"/>
      <c r="M73" s="106"/>
      <c r="N73" s="106"/>
      <c r="O73" s="106"/>
      <c r="P73" s="106"/>
      <c r="Q73" s="107"/>
    </row>
    <row r="74" spans="2:17" ht="18" x14ac:dyDescent="0.25">
      <c r="B74" s="46"/>
      <c r="C74" s="46"/>
      <c r="D74" s="46"/>
      <c r="E74" s="285"/>
      <c r="F74" s="285"/>
      <c r="G74" s="285"/>
      <c r="H74" s="285"/>
      <c r="Q74" s="52"/>
    </row>
    <row r="75" spans="2:17" ht="18" x14ac:dyDescent="0.25">
      <c r="B75" s="46"/>
      <c r="C75" s="46"/>
      <c r="D75" s="46"/>
      <c r="E75" s="285" t="s">
        <v>0</v>
      </c>
      <c r="F75" s="285"/>
      <c r="G75" s="285"/>
      <c r="H75" s="285"/>
      <c r="I75" s="50"/>
      <c r="J75" s="50"/>
      <c r="K75" s="51"/>
      <c r="L75" s="50"/>
      <c r="M75" s="50"/>
      <c r="N75" s="50"/>
      <c r="O75" s="50"/>
      <c r="P75" s="50"/>
      <c r="Q75" s="52"/>
    </row>
    <row r="76" spans="2:17" ht="18" x14ac:dyDescent="0.25">
      <c r="B76" s="4"/>
      <c r="C76" s="2"/>
      <c r="D76" s="2"/>
      <c r="E76" s="285" t="s">
        <v>2</v>
      </c>
      <c r="F76" s="285"/>
      <c r="G76" s="285"/>
      <c r="H76" s="285"/>
      <c r="I76" s="285" t="s">
        <v>280</v>
      </c>
      <c r="J76" s="285"/>
      <c r="K76" s="285"/>
      <c r="L76" s="285"/>
      <c r="M76" s="285"/>
      <c r="N76" s="285"/>
      <c r="O76" s="285"/>
      <c r="P76" s="285"/>
      <c r="Q76" s="2"/>
    </row>
    <row r="77" spans="2:17" ht="18" x14ac:dyDescent="0.25">
      <c r="B77" s="5"/>
      <c r="C77" s="2"/>
      <c r="D77" s="2"/>
      <c r="E77" s="294"/>
      <c r="F77" s="294"/>
      <c r="G77" s="294"/>
      <c r="H77" s="294"/>
      <c r="I77" s="53"/>
      <c r="J77" s="53"/>
      <c r="K77" s="54"/>
      <c r="L77" s="53"/>
      <c r="M77" s="53"/>
      <c r="N77" s="53"/>
      <c r="O77" s="53"/>
      <c r="P77" s="53"/>
      <c r="Q77" s="2"/>
    </row>
    <row r="78" spans="2:17" x14ac:dyDescent="0.25">
      <c r="B78" s="277" t="s">
        <v>9</v>
      </c>
      <c r="C78" s="277" t="s">
        <v>10</v>
      </c>
      <c r="D78" s="277" t="s">
        <v>11</v>
      </c>
      <c r="E78" s="274" t="s">
        <v>3</v>
      </c>
      <c r="F78" s="274" t="s">
        <v>47</v>
      </c>
      <c r="G78" s="260"/>
      <c r="H78" s="274" t="s">
        <v>5</v>
      </c>
      <c r="I78" s="279" t="s">
        <v>13</v>
      </c>
      <c r="J78" s="82" t="s">
        <v>109</v>
      </c>
      <c r="K78" s="109"/>
      <c r="L78" s="84"/>
      <c r="M78" s="290"/>
      <c r="N78" s="291"/>
      <c r="O78" s="242"/>
      <c r="P78" s="286" t="s">
        <v>7</v>
      </c>
      <c r="Q78" s="286" t="s">
        <v>8</v>
      </c>
    </row>
    <row r="79" spans="2:17" ht="22.5" x14ac:dyDescent="0.25">
      <c r="B79" s="293"/>
      <c r="C79" s="293"/>
      <c r="D79" s="293"/>
      <c r="E79" s="275"/>
      <c r="F79" s="275"/>
      <c r="G79" s="261" t="s">
        <v>12</v>
      </c>
      <c r="H79" s="275"/>
      <c r="I79" s="289"/>
      <c r="J79" s="279" t="s">
        <v>14</v>
      </c>
      <c r="K79" s="281" t="s">
        <v>48</v>
      </c>
      <c r="L79" s="283" t="s">
        <v>49</v>
      </c>
      <c r="M79" s="277" t="s">
        <v>17</v>
      </c>
      <c r="N79" s="277" t="s">
        <v>18</v>
      </c>
      <c r="O79" s="267" t="s">
        <v>250</v>
      </c>
      <c r="P79" s="287"/>
      <c r="Q79" s="287"/>
    </row>
    <row r="80" spans="2:17" x14ac:dyDescent="0.25">
      <c r="B80" s="278"/>
      <c r="C80" s="278"/>
      <c r="D80" s="278"/>
      <c r="E80" s="276"/>
      <c r="F80" s="276"/>
      <c r="G80" s="262"/>
      <c r="H80" s="276"/>
      <c r="I80" s="280"/>
      <c r="J80" s="280"/>
      <c r="K80" s="282"/>
      <c r="L80" s="284"/>
      <c r="M80" s="278"/>
      <c r="N80" s="278"/>
      <c r="O80" s="263"/>
      <c r="P80" s="288"/>
      <c r="Q80" s="288"/>
    </row>
    <row r="81" spans="2:17" ht="30" customHeight="1" x14ac:dyDescent="0.25">
      <c r="B81" s="14">
        <v>1000</v>
      </c>
      <c r="C81" s="14">
        <v>1100</v>
      </c>
      <c r="D81" s="14">
        <v>113</v>
      </c>
      <c r="E81" s="42" t="s">
        <v>110</v>
      </c>
      <c r="F81" s="59" t="s">
        <v>111</v>
      </c>
      <c r="G81" s="78"/>
      <c r="H81" s="78"/>
      <c r="I81" s="14">
        <v>15</v>
      </c>
      <c r="J81" s="18">
        <v>10063</v>
      </c>
      <c r="K81" s="33">
        <v>0</v>
      </c>
      <c r="L81" s="18">
        <f>J81+K81</f>
        <v>10063</v>
      </c>
      <c r="M81" s="18">
        <v>1438.73</v>
      </c>
      <c r="N81" s="18">
        <v>1438.73</v>
      </c>
      <c r="O81" s="18"/>
      <c r="P81" s="20">
        <f>L81-N81</f>
        <v>8624.27</v>
      </c>
      <c r="Q81" s="41"/>
    </row>
    <row r="82" spans="2:17" ht="30" customHeight="1" x14ac:dyDescent="0.25">
      <c r="B82" s="14">
        <v>1000</v>
      </c>
      <c r="C82" s="14">
        <v>1100</v>
      </c>
      <c r="D82" s="14">
        <v>113</v>
      </c>
      <c r="E82" s="78" t="s">
        <v>112</v>
      </c>
      <c r="F82" s="59" t="s">
        <v>113</v>
      </c>
      <c r="G82" s="78"/>
      <c r="H82" s="78"/>
      <c r="I82" s="14">
        <v>15</v>
      </c>
      <c r="J82" s="20">
        <v>5867</v>
      </c>
      <c r="K82" s="33">
        <v>0</v>
      </c>
      <c r="L82" s="18">
        <f t="shared" ref="L82:L85" si="12">J82+K82</f>
        <v>5867</v>
      </c>
      <c r="M82" s="20">
        <v>567.45000000000005</v>
      </c>
      <c r="N82" s="20">
        <v>567.45000000000005</v>
      </c>
      <c r="O82" s="20"/>
      <c r="P82" s="20">
        <f>L82-N82</f>
        <v>5299.55</v>
      </c>
      <c r="Q82" s="41"/>
    </row>
    <row r="83" spans="2:17" ht="30" customHeight="1" x14ac:dyDescent="0.25">
      <c r="B83" s="14">
        <v>1000</v>
      </c>
      <c r="C83" s="14">
        <v>1100</v>
      </c>
      <c r="D83" s="14">
        <v>113</v>
      </c>
      <c r="E83" s="24" t="s">
        <v>114</v>
      </c>
      <c r="F83" s="59" t="s">
        <v>115</v>
      </c>
      <c r="G83" s="17"/>
      <c r="H83" s="17"/>
      <c r="I83" s="14">
        <v>15</v>
      </c>
      <c r="J83" s="18">
        <v>4534</v>
      </c>
      <c r="K83" s="33">
        <v>0</v>
      </c>
      <c r="L83" s="18">
        <f t="shared" si="12"/>
        <v>4534</v>
      </c>
      <c r="M83" s="18">
        <v>358.32</v>
      </c>
      <c r="N83" s="18">
        <v>358.32</v>
      </c>
      <c r="O83" s="18"/>
      <c r="P83" s="20">
        <f>L83-N83</f>
        <v>4175.68</v>
      </c>
      <c r="Q83" s="41"/>
    </row>
    <row r="84" spans="2:17" ht="30" customHeight="1" x14ac:dyDescent="0.25">
      <c r="B84" s="14">
        <v>1000</v>
      </c>
      <c r="C84" s="14">
        <v>1100</v>
      </c>
      <c r="D84" s="14">
        <v>113</v>
      </c>
      <c r="E84" s="112"/>
      <c r="F84" s="59" t="s">
        <v>116</v>
      </c>
      <c r="G84" s="17"/>
      <c r="H84" s="17"/>
      <c r="I84" s="14"/>
      <c r="J84" s="18"/>
      <c r="K84" s="33"/>
      <c r="L84" s="18">
        <f t="shared" si="12"/>
        <v>0</v>
      </c>
      <c r="M84" s="18"/>
      <c r="N84" s="18"/>
      <c r="O84" s="18"/>
      <c r="P84" s="20">
        <f>L84-N84</f>
        <v>0</v>
      </c>
      <c r="Q84" s="41"/>
    </row>
    <row r="85" spans="2:17" ht="30" customHeight="1" x14ac:dyDescent="0.25">
      <c r="B85" s="14">
        <v>1000</v>
      </c>
      <c r="C85" s="14">
        <v>1100</v>
      </c>
      <c r="D85" s="14">
        <v>113</v>
      </c>
      <c r="E85" s="42" t="s">
        <v>117</v>
      </c>
      <c r="F85" s="64" t="s">
        <v>118</v>
      </c>
      <c r="G85" s="86"/>
      <c r="H85" s="78"/>
      <c r="I85" s="14">
        <v>15</v>
      </c>
      <c r="J85" s="18">
        <v>4534</v>
      </c>
      <c r="K85" s="33">
        <v>0</v>
      </c>
      <c r="L85" s="18">
        <f t="shared" si="12"/>
        <v>4534</v>
      </c>
      <c r="M85" s="18">
        <v>358.32</v>
      </c>
      <c r="N85" s="18">
        <v>358.32</v>
      </c>
      <c r="O85" s="18"/>
      <c r="P85" s="20">
        <f>L85-N85</f>
        <v>4175.68</v>
      </c>
      <c r="Q85" s="41"/>
    </row>
    <row r="86" spans="2:17" ht="30" customHeight="1" x14ac:dyDescent="0.25">
      <c r="B86" s="26"/>
      <c r="C86" s="26"/>
      <c r="D86" s="26"/>
      <c r="E86" s="26" t="s">
        <v>119</v>
      </c>
      <c r="F86" s="27"/>
      <c r="G86" s="27"/>
      <c r="H86" s="28"/>
      <c r="I86" s="99"/>
      <c r="J86" s="30">
        <f t="shared" ref="J86:N86" si="13">SUM(J81:J85)</f>
        <v>24998</v>
      </c>
      <c r="K86" s="30">
        <f t="shared" si="13"/>
        <v>0</v>
      </c>
      <c r="L86" s="30">
        <f t="shared" si="13"/>
        <v>24998</v>
      </c>
      <c r="M86" s="30">
        <f t="shared" si="13"/>
        <v>2722.82</v>
      </c>
      <c r="N86" s="30">
        <f t="shared" si="13"/>
        <v>2722.82</v>
      </c>
      <c r="O86" s="30"/>
      <c r="P86" s="30">
        <f>SUM(P81:P85)</f>
        <v>22275.18</v>
      </c>
      <c r="Q86" s="31"/>
    </row>
    <row r="87" spans="2:17" ht="30" customHeight="1" x14ac:dyDescent="0.25">
      <c r="B87" s="14">
        <v>1000</v>
      </c>
      <c r="C87" s="14">
        <v>1100</v>
      </c>
      <c r="D87" s="14">
        <v>113</v>
      </c>
      <c r="E87" s="78" t="s">
        <v>120</v>
      </c>
      <c r="F87" s="59" t="s">
        <v>121</v>
      </c>
      <c r="G87" s="86"/>
      <c r="H87" s="78"/>
      <c r="I87" s="14">
        <v>15</v>
      </c>
      <c r="J87" s="18">
        <v>2880</v>
      </c>
      <c r="K87" s="62">
        <v>0</v>
      </c>
      <c r="L87" s="18">
        <f>J87+K87</f>
        <v>2880</v>
      </c>
      <c r="M87" s="18">
        <v>32.86</v>
      </c>
      <c r="N87" s="18">
        <v>32.86</v>
      </c>
      <c r="O87" s="18"/>
      <c r="P87" s="20">
        <f>L87-N87</f>
        <v>2847.14</v>
      </c>
      <c r="Q87" s="16"/>
    </row>
    <row r="88" spans="2:17" ht="30" customHeight="1" x14ac:dyDescent="0.25">
      <c r="B88" s="113"/>
      <c r="C88" s="113"/>
      <c r="D88" s="113"/>
      <c r="E88" s="26" t="s">
        <v>122</v>
      </c>
      <c r="F88" s="27"/>
      <c r="G88" s="27"/>
      <c r="H88" s="28"/>
      <c r="I88" s="71"/>
      <c r="J88" s="30">
        <f>SUM(J87)</f>
        <v>2880</v>
      </c>
      <c r="K88" s="30">
        <v>0</v>
      </c>
      <c r="L88" s="30">
        <f>SUM(L87)</f>
        <v>2880</v>
      </c>
      <c r="M88" s="30">
        <f>SUM(M87)</f>
        <v>32.86</v>
      </c>
      <c r="N88" s="30">
        <f>SUM(N87)</f>
        <v>32.86</v>
      </c>
      <c r="O88" s="30"/>
      <c r="P88" s="30">
        <f>SUM(P87)</f>
        <v>2847.14</v>
      </c>
      <c r="Q88" s="30">
        <v>0</v>
      </c>
    </row>
    <row r="89" spans="2:17" ht="30" customHeight="1" x14ac:dyDescent="0.25">
      <c r="B89" s="14">
        <v>1000</v>
      </c>
      <c r="C89" s="14">
        <v>1100</v>
      </c>
      <c r="D89" s="14">
        <v>113</v>
      </c>
      <c r="E89" s="78" t="s">
        <v>123</v>
      </c>
      <c r="F89" s="78" t="s">
        <v>124</v>
      </c>
      <c r="G89" s="227"/>
      <c r="H89" s="78"/>
      <c r="I89" s="14">
        <v>15</v>
      </c>
      <c r="J89" s="20">
        <v>4604</v>
      </c>
      <c r="K89" s="33">
        <v>0</v>
      </c>
      <c r="L89" s="20">
        <f>J89+K89</f>
        <v>4604</v>
      </c>
      <c r="M89" s="20">
        <v>365.94</v>
      </c>
      <c r="N89" s="20">
        <v>365.94</v>
      </c>
      <c r="O89" s="20"/>
      <c r="P89" s="20">
        <f>L89-N89</f>
        <v>4238.0600000000004</v>
      </c>
      <c r="Q89" s="115"/>
    </row>
    <row r="90" spans="2:17" ht="30" customHeight="1" x14ac:dyDescent="0.25">
      <c r="B90" s="14">
        <v>1000</v>
      </c>
      <c r="C90" s="14">
        <v>1100</v>
      </c>
      <c r="D90" s="14">
        <v>113</v>
      </c>
      <c r="E90" s="116" t="s">
        <v>125</v>
      </c>
      <c r="F90" s="78" t="s">
        <v>107</v>
      </c>
      <c r="G90" s="17"/>
      <c r="H90" s="17"/>
      <c r="I90" s="14">
        <v>15</v>
      </c>
      <c r="J90" s="20">
        <v>2523</v>
      </c>
      <c r="K90" s="33">
        <v>11.1</v>
      </c>
      <c r="L90" s="20">
        <f t="shared" ref="L90:L93" si="14">J90+K90</f>
        <v>2534.1</v>
      </c>
      <c r="M90" s="18">
        <v>0</v>
      </c>
      <c r="N90" s="18">
        <v>0</v>
      </c>
      <c r="O90" s="18"/>
      <c r="P90" s="20">
        <f>L90-N90</f>
        <v>2534.1</v>
      </c>
      <c r="Q90" s="41"/>
    </row>
    <row r="91" spans="2:17" ht="30" customHeight="1" x14ac:dyDescent="0.25">
      <c r="B91" s="14">
        <v>1000</v>
      </c>
      <c r="C91" s="14">
        <v>1100</v>
      </c>
      <c r="D91" s="14">
        <v>113</v>
      </c>
      <c r="E91" s="78"/>
      <c r="F91" s="78" t="s">
        <v>126</v>
      </c>
      <c r="G91" s="78"/>
      <c r="H91" s="78"/>
      <c r="I91" s="14"/>
      <c r="J91" s="20">
        <v>0</v>
      </c>
      <c r="K91" s="33"/>
      <c r="L91" s="20">
        <f t="shared" si="14"/>
        <v>0</v>
      </c>
      <c r="M91" s="18">
        <v>0</v>
      </c>
      <c r="N91" s="18">
        <v>0</v>
      </c>
      <c r="O91" s="18"/>
      <c r="P91" s="20">
        <f>L91-N91</f>
        <v>0</v>
      </c>
      <c r="Q91" s="41"/>
    </row>
    <row r="92" spans="2:17" ht="30" customHeight="1" x14ac:dyDescent="0.25">
      <c r="B92" s="14">
        <v>1000</v>
      </c>
      <c r="C92" s="14">
        <v>1100</v>
      </c>
      <c r="D92" s="14">
        <v>113</v>
      </c>
      <c r="E92" s="60" t="s">
        <v>127</v>
      </c>
      <c r="F92" s="60" t="s">
        <v>126</v>
      </c>
      <c r="G92" s="77"/>
      <c r="H92" s="60"/>
      <c r="I92" s="117">
        <v>13</v>
      </c>
      <c r="J92" s="20">
        <v>2877.33</v>
      </c>
      <c r="K92" s="33">
        <v>0</v>
      </c>
      <c r="L92" s="20">
        <f t="shared" si="14"/>
        <v>2877.33</v>
      </c>
      <c r="M92" s="20">
        <v>87.55</v>
      </c>
      <c r="N92" s="20">
        <v>87.55</v>
      </c>
      <c r="O92" s="20"/>
      <c r="P92" s="20">
        <f>L92-N92-O92</f>
        <v>2789.7799999999997</v>
      </c>
      <c r="Q92" s="41"/>
    </row>
    <row r="93" spans="2:17" ht="30" customHeight="1" x14ac:dyDescent="0.25">
      <c r="B93" s="14">
        <v>1000</v>
      </c>
      <c r="C93" s="14">
        <v>1100</v>
      </c>
      <c r="D93" s="14">
        <v>113</v>
      </c>
      <c r="E93" s="116" t="s">
        <v>128</v>
      </c>
      <c r="F93" s="78" t="s">
        <v>129</v>
      </c>
      <c r="G93" s="17"/>
      <c r="H93" s="17"/>
      <c r="I93" s="14">
        <v>15</v>
      </c>
      <c r="J93" s="20">
        <v>4604</v>
      </c>
      <c r="K93" s="33">
        <v>0</v>
      </c>
      <c r="L93" s="20">
        <f t="shared" si="14"/>
        <v>4604</v>
      </c>
      <c r="M93" s="18">
        <v>365.94</v>
      </c>
      <c r="N93" s="18">
        <v>365.94</v>
      </c>
      <c r="O93" s="18"/>
      <c r="P93" s="20">
        <f>L93-N93</f>
        <v>4238.0600000000004</v>
      </c>
      <c r="Q93" s="115"/>
    </row>
    <row r="94" spans="2:17" ht="30" customHeight="1" x14ac:dyDescent="0.25">
      <c r="B94" s="25"/>
      <c r="C94" s="25"/>
      <c r="D94" s="25"/>
      <c r="E94" s="27" t="s">
        <v>130</v>
      </c>
      <c r="F94" s="81"/>
      <c r="G94" s="81"/>
      <c r="H94" s="37"/>
      <c r="I94" s="118"/>
      <c r="J94" s="30">
        <f t="shared" ref="J94:N94" si="15">SUM(J89:J93)</f>
        <v>14608.33</v>
      </c>
      <c r="K94" s="30">
        <f t="shared" si="15"/>
        <v>11.1</v>
      </c>
      <c r="L94" s="30">
        <f t="shared" si="15"/>
        <v>14619.43</v>
      </c>
      <c r="M94" s="30">
        <f t="shared" si="15"/>
        <v>819.43000000000006</v>
      </c>
      <c r="N94" s="30">
        <f t="shared" si="15"/>
        <v>819.43000000000006</v>
      </c>
      <c r="O94" s="30"/>
      <c r="P94" s="30">
        <f>SUM(P89:P93)</f>
        <v>13800</v>
      </c>
      <c r="Q94" s="38"/>
    </row>
    <row r="95" spans="2:17" ht="30" customHeight="1" x14ac:dyDescent="0.25">
      <c r="B95" s="14">
        <v>1000</v>
      </c>
      <c r="C95" s="14">
        <v>1100</v>
      </c>
      <c r="D95" s="14">
        <v>113</v>
      </c>
      <c r="E95" s="42" t="s">
        <v>131</v>
      </c>
      <c r="F95" s="59" t="s">
        <v>132</v>
      </c>
      <c r="G95" s="119"/>
      <c r="H95" s="120"/>
      <c r="I95" s="14">
        <v>15</v>
      </c>
      <c r="J95" s="121">
        <v>4973</v>
      </c>
      <c r="K95" s="122">
        <v>0</v>
      </c>
      <c r="L95" s="34">
        <f>J95+K95</f>
        <v>4973</v>
      </c>
      <c r="M95" s="18">
        <v>417.84</v>
      </c>
      <c r="N95" s="18">
        <v>417.84</v>
      </c>
      <c r="O95" s="18"/>
      <c r="P95" s="20">
        <f>L95-N95</f>
        <v>4555.16</v>
      </c>
      <c r="Q95" s="41"/>
    </row>
    <row r="96" spans="2:17" ht="30" customHeight="1" x14ac:dyDescent="0.25">
      <c r="B96" s="14">
        <v>1000</v>
      </c>
      <c r="C96" s="14">
        <v>1100</v>
      </c>
      <c r="D96" s="14">
        <v>113</v>
      </c>
      <c r="E96" s="17" t="s">
        <v>278</v>
      </c>
      <c r="F96" s="59" t="s">
        <v>134</v>
      </c>
      <c r="G96" s="17"/>
      <c r="H96" s="17"/>
      <c r="I96" s="14">
        <v>15</v>
      </c>
      <c r="J96" s="121">
        <v>3791</v>
      </c>
      <c r="K96" s="122">
        <v>0</v>
      </c>
      <c r="L96" s="34">
        <f t="shared" ref="L96:L98" si="16">J96+K96</f>
        <v>3791</v>
      </c>
      <c r="M96" s="18">
        <v>277.41000000000003</v>
      </c>
      <c r="N96" s="18">
        <v>277.41000000000003</v>
      </c>
      <c r="O96" s="20"/>
      <c r="P96" s="20">
        <f>L96-N96</f>
        <v>3513.59</v>
      </c>
      <c r="Q96" s="123"/>
    </row>
    <row r="97" spans="2:17" ht="30" customHeight="1" x14ac:dyDescent="0.25">
      <c r="B97" s="14">
        <v>1000</v>
      </c>
      <c r="C97" s="14">
        <v>1100</v>
      </c>
      <c r="D97" s="14">
        <v>113</v>
      </c>
      <c r="E97" s="17" t="s">
        <v>135</v>
      </c>
      <c r="F97" s="78" t="s">
        <v>136</v>
      </c>
      <c r="G97" s="17"/>
      <c r="H97" s="17"/>
      <c r="I97" s="14">
        <v>15</v>
      </c>
      <c r="J97" s="121">
        <v>3613</v>
      </c>
      <c r="K97" s="33">
        <v>0</v>
      </c>
      <c r="L97" s="34">
        <f t="shared" si="16"/>
        <v>3613</v>
      </c>
      <c r="M97" s="18">
        <v>150.63</v>
      </c>
      <c r="N97" s="18">
        <v>150.63</v>
      </c>
      <c r="O97" s="18"/>
      <c r="P97" s="20">
        <f>L97-N97</f>
        <v>3462.37</v>
      </c>
      <c r="Q97" s="41"/>
    </row>
    <row r="98" spans="2:17" ht="30" customHeight="1" x14ac:dyDescent="0.25">
      <c r="B98" s="14">
        <v>1000</v>
      </c>
      <c r="C98" s="14">
        <v>1100</v>
      </c>
      <c r="D98" s="14">
        <v>113</v>
      </c>
      <c r="E98" s="17" t="s">
        <v>137</v>
      </c>
      <c r="F98" s="78" t="s">
        <v>136</v>
      </c>
      <c r="G98" s="17"/>
      <c r="H98" s="17"/>
      <c r="I98" s="14">
        <v>15</v>
      </c>
      <c r="J98" s="121">
        <v>3613</v>
      </c>
      <c r="K98" s="33">
        <v>0</v>
      </c>
      <c r="L98" s="34">
        <f t="shared" si="16"/>
        <v>3613</v>
      </c>
      <c r="M98" s="18">
        <v>150.63</v>
      </c>
      <c r="N98" s="18">
        <v>150.63</v>
      </c>
      <c r="O98" s="18"/>
      <c r="P98" s="20">
        <f>L98-N98</f>
        <v>3462.37</v>
      </c>
      <c r="Q98" s="74"/>
    </row>
    <row r="99" spans="2:17" ht="30" customHeight="1" x14ac:dyDescent="0.25">
      <c r="B99" s="14">
        <v>1000</v>
      </c>
      <c r="C99" s="14">
        <v>1100</v>
      </c>
      <c r="D99" s="14">
        <v>113</v>
      </c>
      <c r="E99" s="17"/>
      <c r="F99" s="78" t="s">
        <v>136</v>
      </c>
      <c r="G99" s="17"/>
      <c r="H99" s="17"/>
      <c r="I99" s="14"/>
      <c r="J99" s="121"/>
      <c r="K99" s="33"/>
      <c r="L99" s="34"/>
      <c r="M99" s="18"/>
      <c r="N99" s="18"/>
      <c r="O99" s="18"/>
      <c r="P99" s="20">
        <f>L99-N99</f>
        <v>0</v>
      </c>
      <c r="Q99" s="74"/>
    </row>
    <row r="100" spans="2:17" ht="30" customHeight="1" x14ac:dyDescent="0.25">
      <c r="B100" s="70"/>
      <c r="C100" s="70"/>
      <c r="D100" s="70"/>
      <c r="E100" s="124" t="s">
        <v>139</v>
      </c>
      <c r="F100" s="125"/>
      <c r="G100" s="125"/>
      <c r="H100" s="126"/>
      <c r="I100" s="127"/>
      <c r="J100" s="128">
        <f>SUM(J95:J99)</f>
        <v>15990</v>
      </c>
      <c r="K100" s="128">
        <v>0</v>
      </c>
      <c r="L100" s="128">
        <f>SUM(L95:L99)</f>
        <v>15990</v>
      </c>
      <c r="M100" s="128">
        <f>SUM(M95:M99)</f>
        <v>996.51</v>
      </c>
      <c r="N100" s="128">
        <f>SUM(N95:N99)</f>
        <v>996.51</v>
      </c>
      <c r="O100" s="128"/>
      <c r="P100" s="128">
        <f>SUM(P95:P99)</f>
        <v>14993.489999999998</v>
      </c>
      <c r="Q100" s="26"/>
    </row>
    <row r="101" spans="2:17" x14ac:dyDescent="0.25">
      <c r="B101" s="46"/>
      <c r="C101" s="46"/>
      <c r="D101" s="46"/>
      <c r="E101" s="46"/>
      <c r="F101" s="129"/>
      <c r="G101" s="129"/>
      <c r="H101" s="130"/>
      <c r="I101" s="131"/>
      <c r="J101" s="132"/>
      <c r="K101" s="133"/>
      <c r="L101" s="132"/>
      <c r="M101" s="132"/>
      <c r="N101" s="132"/>
      <c r="O101" s="132"/>
      <c r="P101" s="132"/>
      <c r="Q101" s="47"/>
    </row>
    <row r="102" spans="2:17" ht="18" x14ac:dyDescent="0.25">
      <c r="B102" s="46"/>
      <c r="C102" s="46"/>
      <c r="D102" s="46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52"/>
    </row>
    <row r="103" spans="2:17" ht="18" x14ac:dyDescent="0.25">
      <c r="B103" s="46"/>
      <c r="C103" s="46"/>
      <c r="D103" s="46"/>
      <c r="E103" s="285" t="s">
        <v>0</v>
      </c>
      <c r="F103" s="285"/>
      <c r="G103" s="285"/>
      <c r="H103" s="285"/>
      <c r="I103" s="50"/>
      <c r="J103" s="50"/>
      <c r="K103" s="51"/>
      <c r="L103" s="50"/>
      <c r="M103" s="50"/>
      <c r="N103" s="50"/>
      <c r="O103" s="50"/>
      <c r="P103" s="50"/>
      <c r="Q103" s="52"/>
    </row>
    <row r="104" spans="2:17" ht="18" x14ac:dyDescent="0.25">
      <c r="B104" s="4"/>
      <c r="C104" s="2"/>
      <c r="D104" s="2"/>
      <c r="E104" s="285" t="s">
        <v>2</v>
      </c>
      <c r="F104" s="285"/>
      <c r="G104" s="285"/>
      <c r="H104" s="285"/>
      <c r="I104" s="285" t="s">
        <v>280</v>
      </c>
      <c r="J104" s="285"/>
      <c r="K104" s="285"/>
      <c r="L104" s="285"/>
      <c r="M104" s="285"/>
      <c r="N104" s="285"/>
      <c r="O104" s="285"/>
      <c r="P104" s="285"/>
      <c r="Q104" s="2"/>
    </row>
    <row r="105" spans="2:17" ht="18" x14ac:dyDescent="0.25">
      <c r="B105" s="5"/>
      <c r="C105" s="2"/>
      <c r="D105" s="2"/>
      <c r="E105" s="294"/>
      <c r="F105" s="294"/>
      <c r="G105" s="294"/>
      <c r="H105" s="294"/>
      <c r="I105" s="53"/>
      <c r="J105" s="53"/>
      <c r="K105" s="54"/>
      <c r="L105" s="53"/>
      <c r="M105" s="53"/>
      <c r="N105" s="53"/>
      <c r="O105" s="53"/>
      <c r="P105" s="53"/>
      <c r="Q105" s="2"/>
    </row>
    <row r="106" spans="2:17" x14ac:dyDescent="0.25">
      <c r="B106" s="277" t="s">
        <v>9</v>
      </c>
      <c r="C106" s="277" t="s">
        <v>10</v>
      </c>
      <c r="D106" s="277" t="s">
        <v>11</v>
      </c>
      <c r="E106" s="274" t="s">
        <v>3</v>
      </c>
      <c r="F106" s="274" t="s">
        <v>47</v>
      </c>
      <c r="G106" s="260"/>
      <c r="H106" s="274" t="s">
        <v>5</v>
      </c>
      <c r="I106" s="279" t="s">
        <v>13</v>
      </c>
      <c r="J106" s="82" t="s">
        <v>109</v>
      </c>
      <c r="K106" s="109"/>
      <c r="L106" s="84"/>
      <c r="M106" s="290"/>
      <c r="N106" s="291"/>
      <c r="O106" s="242"/>
      <c r="P106" s="286" t="s">
        <v>7</v>
      </c>
      <c r="Q106" s="286" t="s">
        <v>8</v>
      </c>
    </row>
    <row r="107" spans="2:17" x14ac:dyDescent="0.25">
      <c r="B107" s="293"/>
      <c r="C107" s="293"/>
      <c r="D107" s="293"/>
      <c r="E107" s="275"/>
      <c r="F107" s="275"/>
      <c r="G107" s="261" t="s">
        <v>12</v>
      </c>
      <c r="H107" s="275"/>
      <c r="I107" s="289"/>
      <c r="J107" s="279" t="s">
        <v>14</v>
      </c>
      <c r="K107" s="281" t="s">
        <v>48</v>
      </c>
      <c r="L107" s="283" t="s">
        <v>49</v>
      </c>
      <c r="M107" s="277" t="s">
        <v>17</v>
      </c>
      <c r="N107" s="277" t="s">
        <v>18</v>
      </c>
      <c r="O107" s="267"/>
      <c r="P107" s="287"/>
      <c r="Q107" s="287"/>
    </row>
    <row r="108" spans="2:17" x14ac:dyDescent="0.25">
      <c r="B108" s="278"/>
      <c r="C108" s="278"/>
      <c r="D108" s="278"/>
      <c r="E108" s="276"/>
      <c r="F108" s="276"/>
      <c r="G108" s="262"/>
      <c r="H108" s="276"/>
      <c r="I108" s="280"/>
      <c r="J108" s="280"/>
      <c r="K108" s="282"/>
      <c r="L108" s="284"/>
      <c r="M108" s="278"/>
      <c r="N108" s="278"/>
      <c r="O108" s="263"/>
      <c r="P108" s="288"/>
      <c r="Q108" s="288"/>
    </row>
    <row r="109" spans="2:17" ht="30" customHeight="1" x14ac:dyDescent="0.25">
      <c r="B109" s="14">
        <v>1000</v>
      </c>
      <c r="C109" s="14">
        <v>1100</v>
      </c>
      <c r="D109" s="14">
        <v>113</v>
      </c>
      <c r="E109" s="17" t="s">
        <v>140</v>
      </c>
      <c r="F109" s="64" t="s">
        <v>141</v>
      </c>
      <c r="G109" s="17"/>
      <c r="H109" s="17"/>
      <c r="I109" s="14">
        <v>15</v>
      </c>
      <c r="J109" s="121">
        <v>4847</v>
      </c>
      <c r="K109" s="134">
        <v>0</v>
      </c>
      <c r="L109" s="121">
        <f>J109+K109</f>
        <v>4847</v>
      </c>
      <c r="M109" s="121">
        <v>397.56</v>
      </c>
      <c r="N109" s="121">
        <v>397.56</v>
      </c>
      <c r="O109" s="121"/>
      <c r="P109" s="20">
        <f t="shared" ref="P109:P120" si="17">L109-N109</f>
        <v>4449.4399999999996</v>
      </c>
      <c r="Q109" s="135"/>
    </row>
    <row r="110" spans="2:17" ht="30" customHeight="1" x14ac:dyDescent="0.25">
      <c r="B110" s="14">
        <v>1000</v>
      </c>
      <c r="C110" s="14">
        <v>1100</v>
      </c>
      <c r="D110" s="14">
        <v>113</v>
      </c>
      <c r="E110" s="17" t="s">
        <v>142</v>
      </c>
      <c r="F110" s="64" t="s">
        <v>143</v>
      </c>
      <c r="G110" s="17"/>
      <c r="H110" s="17"/>
      <c r="I110" s="14">
        <v>15</v>
      </c>
      <c r="J110" s="121">
        <v>2455</v>
      </c>
      <c r="K110" s="134">
        <v>15.51</v>
      </c>
      <c r="L110" s="121">
        <f t="shared" ref="L110:L121" si="18">J110+K110</f>
        <v>2470.5100000000002</v>
      </c>
      <c r="M110" s="20">
        <v>0</v>
      </c>
      <c r="N110" s="20">
        <v>0</v>
      </c>
      <c r="O110" s="20"/>
      <c r="P110" s="20">
        <f t="shared" si="17"/>
        <v>2470.5100000000002</v>
      </c>
      <c r="Q110" s="259"/>
    </row>
    <row r="111" spans="2:17" ht="30" customHeight="1" x14ac:dyDescent="0.25">
      <c r="B111" s="14">
        <v>1000</v>
      </c>
      <c r="C111" s="14">
        <v>1100</v>
      </c>
      <c r="D111" s="14">
        <v>113</v>
      </c>
      <c r="E111" s="17" t="s">
        <v>144</v>
      </c>
      <c r="F111" s="64" t="s">
        <v>143</v>
      </c>
      <c r="G111" s="17"/>
      <c r="H111" s="17"/>
      <c r="I111" s="14">
        <v>15</v>
      </c>
      <c r="J111" s="121">
        <v>2455</v>
      </c>
      <c r="K111" s="134">
        <v>15.51</v>
      </c>
      <c r="L111" s="121">
        <f t="shared" si="18"/>
        <v>2470.5100000000002</v>
      </c>
      <c r="M111" s="18">
        <v>0</v>
      </c>
      <c r="N111" s="18">
        <v>0</v>
      </c>
      <c r="O111" s="18"/>
      <c r="P111" s="20">
        <f t="shared" si="17"/>
        <v>2470.5100000000002</v>
      </c>
      <c r="Q111" s="259"/>
    </row>
    <row r="112" spans="2:17" ht="30" customHeight="1" x14ac:dyDescent="0.25">
      <c r="B112" s="14">
        <v>1000</v>
      </c>
      <c r="C112" s="14">
        <v>1100</v>
      </c>
      <c r="D112" s="14">
        <v>113</v>
      </c>
      <c r="E112" s="17" t="s">
        <v>145</v>
      </c>
      <c r="F112" s="64" t="s">
        <v>143</v>
      </c>
      <c r="G112" s="24"/>
      <c r="H112" s="24"/>
      <c r="I112" s="14">
        <v>15</v>
      </c>
      <c r="J112" s="121">
        <v>2455</v>
      </c>
      <c r="K112" s="134">
        <v>15.51</v>
      </c>
      <c r="L112" s="121">
        <f t="shared" si="18"/>
        <v>2470.5100000000002</v>
      </c>
      <c r="M112" s="18">
        <v>0</v>
      </c>
      <c r="N112" s="18">
        <v>0</v>
      </c>
      <c r="O112" s="18"/>
      <c r="P112" s="20">
        <f t="shared" si="17"/>
        <v>2470.5100000000002</v>
      </c>
      <c r="Q112" s="259"/>
    </row>
    <row r="113" spans="2:17" ht="30" customHeight="1" x14ac:dyDescent="0.25">
      <c r="B113" s="14">
        <v>1000</v>
      </c>
      <c r="C113" s="14">
        <v>1100</v>
      </c>
      <c r="D113" s="14">
        <v>113</v>
      </c>
      <c r="E113" s="17" t="s">
        <v>146</v>
      </c>
      <c r="F113" s="64" t="s">
        <v>147</v>
      </c>
      <c r="G113" s="17"/>
      <c r="H113" s="17"/>
      <c r="I113" s="14">
        <v>15</v>
      </c>
      <c r="J113" s="121">
        <v>3613</v>
      </c>
      <c r="K113" s="33">
        <v>0</v>
      </c>
      <c r="L113" s="121">
        <f t="shared" si="18"/>
        <v>3613</v>
      </c>
      <c r="M113" s="18">
        <v>150.63</v>
      </c>
      <c r="N113" s="18">
        <v>150.63</v>
      </c>
      <c r="O113" s="18"/>
      <c r="P113" s="20">
        <f t="shared" si="17"/>
        <v>3462.37</v>
      </c>
      <c r="Q113" s="136"/>
    </row>
    <row r="114" spans="2:17" ht="30" customHeight="1" x14ac:dyDescent="0.25">
      <c r="B114" s="14">
        <v>1000</v>
      </c>
      <c r="C114" s="14">
        <v>1100</v>
      </c>
      <c r="D114" s="14">
        <v>113</v>
      </c>
      <c r="E114" s="42" t="s">
        <v>148</v>
      </c>
      <c r="F114" s="78" t="s">
        <v>149</v>
      </c>
      <c r="G114" s="98"/>
      <c r="H114" s="44"/>
      <c r="I114" s="14">
        <v>15</v>
      </c>
      <c r="J114" s="121">
        <v>3613</v>
      </c>
      <c r="K114" s="33">
        <v>0</v>
      </c>
      <c r="L114" s="121">
        <f t="shared" si="18"/>
        <v>3613</v>
      </c>
      <c r="M114" s="18">
        <v>150.63</v>
      </c>
      <c r="N114" s="18">
        <v>150.63</v>
      </c>
      <c r="O114" s="18"/>
      <c r="P114" s="20">
        <f t="shared" si="17"/>
        <v>3462.37</v>
      </c>
      <c r="Q114" s="259"/>
    </row>
    <row r="115" spans="2:17" ht="30" customHeight="1" x14ac:dyDescent="0.25">
      <c r="B115" s="14">
        <v>1000</v>
      </c>
      <c r="C115" s="14">
        <v>1100</v>
      </c>
      <c r="D115" s="14">
        <v>113</v>
      </c>
      <c r="E115" s="137" t="s">
        <v>150</v>
      </c>
      <c r="F115" s="67" t="s">
        <v>149</v>
      </c>
      <c r="G115" s="98"/>
      <c r="H115" s="44"/>
      <c r="I115" s="14">
        <v>15</v>
      </c>
      <c r="J115" s="121">
        <v>3613</v>
      </c>
      <c r="K115" s="33">
        <v>0</v>
      </c>
      <c r="L115" s="121">
        <f t="shared" si="18"/>
        <v>3613</v>
      </c>
      <c r="M115" s="18">
        <v>150.63</v>
      </c>
      <c r="N115" s="18">
        <v>150.63</v>
      </c>
      <c r="O115" s="18"/>
      <c r="P115" s="20">
        <f t="shared" si="17"/>
        <v>3462.37</v>
      </c>
      <c r="Q115" s="136"/>
    </row>
    <row r="116" spans="2:17" ht="30" customHeight="1" x14ac:dyDescent="0.25">
      <c r="B116" s="72">
        <v>1000</v>
      </c>
      <c r="C116" s="72">
        <v>1100</v>
      </c>
      <c r="D116" s="14">
        <v>113</v>
      </c>
      <c r="E116" s="17" t="s">
        <v>151</v>
      </c>
      <c r="F116" s="138" t="s">
        <v>152</v>
      </c>
      <c r="G116" s="139"/>
      <c r="H116" s="17"/>
      <c r="I116" s="14">
        <v>15</v>
      </c>
      <c r="J116" s="121">
        <v>3613</v>
      </c>
      <c r="K116" s="33">
        <v>0</v>
      </c>
      <c r="L116" s="121">
        <f t="shared" si="18"/>
        <v>3613</v>
      </c>
      <c r="M116" s="18">
        <v>150.63</v>
      </c>
      <c r="N116" s="18">
        <v>150.63</v>
      </c>
      <c r="O116" s="18"/>
      <c r="P116" s="20">
        <f t="shared" si="17"/>
        <v>3462.37</v>
      </c>
      <c r="Q116" s="136"/>
    </row>
    <row r="117" spans="2:17" ht="30" customHeight="1" x14ac:dyDescent="0.25">
      <c r="B117" s="14">
        <v>1000</v>
      </c>
      <c r="C117" s="14">
        <v>1100</v>
      </c>
      <c r="D117" s="14">
        <v>113</v>
      </c>
      <c r="E117" s="17" t="s">
        <v>153</v>
      </c>
      <c r="F117" s="67" t="s">
        <v>152</v>
      </c>
      <c r="G117" s="17"/>
      <c r="H117" s="17"/>
      <c r="I117" s="14">
        <v>15</v>
      </c>
      <c r="J117" s="121">
        <v>3613</v>
      </c>
      <c r="K117" s="33">
        <v>0</v>
      </c>
      <c r="L117" s="121">
        <f t="shared" si="18"/>
        <v>3613</v>
      </c>
      <c r="M117" s="18">
        <v>150.63</v>
      </c>
      <c r="N117" s="18">
        <v>150.63</v>
      </c>
      <c r="O117" s="18"/>
      <c r="P117" s="20">
        <f t="shared" si="17"/>
        <v>3462.37</v>
      </c>
      <c r="Q117" s="136"/>
    </row>
    <row r="118" spans="2:17" ht="30" customHeight="1" x14ac:dyDescent="0.25">
      <c r="B118" s="14">
        <v>1000</v>
      </c>
      <c r="C118" s="14">
        <v>1100</v>
      </c>
      <c r="D118" s="14">
        <v>113</v>
      </c>
      <c r="E118" s="17" t="s">
        <v>154</v>
      </c>
      <c r="F118" s="78" t="s">
        <v>152</v>
      </c>
      <c r="G118" s="17"/>
      <c r="H118" s="17"/>
      <c r="I118" s="14">
        <v>15</v>
      </c>
      <c r="J118" s="121">
        <v>3613</v>
      </c>
      <c r="K118" s="33">
        <v>0</v>
      </c>
      <c r="L118" s="121">
        <f t="shared" si="18"/>
        <v>3613</v>
      </c>
      <c r="M118" s="18">
        <v>150.63</v>
      </c>
      <c r="N118" s="18">
        <v>150.63</v>
      </c>
      <c r="O118" s="18"/>
      <c r="P118" s="20">
        <f t="shared" si="17"/>
        <v>3462.37</v>
      </c>
      <c r="Q118" s="136"/>
    </row>
    <row r="119" spans="2:17" ht="30" customHeight="1" x14ac:dyDescent="0.25">
      <c r="B119" s="14">
        <v>1000</v>
      </c>
      <c r="C119" s="14">
        <v>1100</v>
      </c>
      <c r="D119" s="14">
        <v>113</v>
      </c>
      <c r="E119" s="17" t="s">
        <v>155</v>
      </c>
      <c r="F119" s="67" t="s">
        <v>152</v>
      </c>
      <c r="G119" s="24"/>
      <c r="H119" s="24"/>
      <c r="I119" s="14">
        <v>14</v>
      </c>
      <c r="J119" s="121">
        <v>3372.13</v>
      </c>
      <c r="K119" s="33">
        <v>0</v>
      </c>
      <c r="L119" s="121">
        <f t="shared" si="18"/>
        <v>3372.13</v>
      </c>
      <c r="M119" s="18">
        <v>140.58000000000001</v>
      </c>
      <c r="N119" s="18">
        <v>140.58000000000001</v>
      </c>
      <c r="O119" s="18"/>
      <c r="P119" s="20">
        <f t="shared" si="17"/>
        <v>3231.55</v>
      </c>
      <c r="Q119" s="136"/>
    </row>
    <row r="120" spans="2:17" ht="30" customHeight="1" x14ac:dyDescent="0.25">
      <c r="B120" s="14">
        <v>1000</v>
      </c>
      <c r="C120" s="14">
        <v>1100</v>
      </c>
      <c r="D120" s="14">
        <v>113</v>
      </c>
      <c r="E120" s="17" t="s">
        <v>156</v>
      </c>
      <c r="F120" s="67" t="s">
        <v>152</v>
      </c>
      <c r="G120" s="24"/>
      <c r="H120" s="24"/>
      <c r="I120" s="14">
        <v>15</v>
      </c>
      <c r="J120" s="121">
        <v>3613</v>
      </c>
      <c r="K120" s="33">
        <v>0</v>
      </c>
      <c r="L120" s="121">
        <f t="shared" si="18"/>
        <v>3613</v>
      </c>
      <c r="M120" s="18">
        <v>150.63</v>
      </c>
      <c r="N120" s="18">
        <v>150.63</v>
      </c>
      <c r="O120" s="18"/>
      <c r="P120" s="20">
        <f t="shared" si="17"/>
        <v>3462.37</v>
      </c>
      <c r="Q120" s="136"/>
    </row>
    <row r="121" spans="2:17" ht="30" customHeight="1" x14ac:dyDescent="0.25">
      <c r="B121" s="14">
        <v>1000</v>
      </c>
      <c r="C121" s="14">
        <v>1100</v>
      </c>
      <c r="D121" s="14">
        <v>113</v>
      </c>
      <c r="E121" s="17"/>
      <c r="F121" s="67" t="s">
        <v>152</v>
      </c>
      <c r="G121" s="17"/>
      <c r="H121" s="17"/>
      <c r="I121" s="14"/>
      <c r="J121" s="121"/>
      <c r="K121" s="33"/>
      <c r="L121" s="121">
        <f t="shared" si="18"/>
        <v>0</v>
      </c>
      <c r="M121" s="18"/>
      <c r="N121" s="18"/>
      <c r="O121" s="18"/>
      <c r="P121" s="20"/>
      <c r="Q121" s="136"/>
    </row>
    <row r="122" spans="2:17" ht="30" customHeight="1" x14ac:dyDescent="0.25">
      <c r="B122" s="26"/>
      <c r="C122" s="26"/>
      <c r="D122" s="26"/>
      <c r="E122" s="140" t="s">
        <v>157</v>
      </c>
      <c r="F122" s="27"/>
      <c r="G122" s="27"/>
      <c r="H122" s="88"/>
      <c r="I122" s="29"/>
      <c r="J122" s="30">
        <f t="shared" ref="J122:N122" si="19">SUM(J109:J121)</f>
        <v>40875.129999999997</v>
      </c>
      <c r="K122" s="30">
        <f t="shared" si="19"/>
        <v>46.53</v>
      </c>
      <c r="L122" s="30">
        <f t="shared" si="19"/>
        <v>40921.659999999996</v>
      </c>
      <c r="M122" s="30">
        <f t="shared" si="19"/>
        <v>1592.5500000000002</v>
      </c>
      <c r="N122" s="30">
        <f t="shared" si="19"/>
        <v>1592.5500000000002</v>
      </c>
      <c r="O122" s="30"/>
      <c r="P122" s="30">
        <f>SUM(P109:P120)</f>
        <v>39329.11</v>
      </c>
      <c r="Q122" s="26"/>
    </row>
    <row r="123" spans="2:17" ht="30" customHeight="1" x14ac:dyDescent="0.25">
      <c r="B123" s="14">
        <v>1000</v>
      </c>
      <c r="C123" s="14">
        <v>1100</v>
      </c>
      <c r="D123" s="14">
        <v>113</v>
      </c>
      <c r="E123" s="17" t="s">
        <v>158</v>
      </c>
      <c r="F123" s="78" t="s">
        <v>159</v>
      </c>
      <c r="G123" s="24"/>
      <c r="H123" s="24"/>
      <c r="I123" s="14">
        <v>15</v>
      </c>
      <c r="J123" s="18">
        <v>6252</v>
      </c>
      <c r="K123" s="62">
        <v>0</v>
      </c>
      <c r="L123" s="18">
        <f>J123+K123</f>
        <v>6252</v>
      </c>
      <c r="M123" s="18">
        <v>636.48</v>
      </c>
      <c r="N123" s="18">
        <v>636.48</v>
      </c>
      <c r="O123" s="18"/>
      <c r="P123" s="18">
        <f t="shared" ref="P123:P129" si="20">L123-N123</f>
        <v>5615.52</v>
      </c>
      <c r="Q123" s="262"/>
    </row>
    <row r="124" spans="2:17" ht="30" customHeight="1" x14ac:dyDescent="0.25">
      <c r="B124" s="14">
        <v>1000</v>
      </c>
      <c r="C124" s="14">
        <v>1100</v>
      </c>
      <c r="D124" s="14">
        <v>113</v>
      </c>
      <c r="E124" s="17" t="s">
        <v>160</v>
      </c>
      <c r="F124" s="78" t="s">
        <v>161</v>
      </c>
      <c r="G124" s="141"/>
      <c r="H124" s="17"/>
      <c r="I124" s="14">
        <v>15</v>
      </c>
      <c r="J124" s="121">
        <v>3998</v>
      </c>
      <c r="K124" s="62">
        <v>0</v>
      </c>
      <c r="L124" s="18">
        <f t="shared" ref="L124:L129" si="21">J124+K124</f>
        <v>3998</v>
      </c>
      <c r="M124" s="121">
        <v>299.95</v>
      </c>
      <c r="N124" s="121">
        <v>299.95</v>
      </c>
      <c r="O124" s="121"/>
      <c r="P124" s="18">
        <f t="shared" si="20"/>
        <v>3698.05</v>
      </c>
      <c r="Q124" s="262"/>
    </row>
    <row r="125" spans="2:17" ht="30" customHeight="1" x14ac:dyDescent="0.25">
      <c r="B125" s="14">
        <v>1000</v>
      </c>
      <c r="C125" s="14">
        <v>1100</v>
      </c>
      <c r="D125" s="14">
        <v>113</v>
      </c>
      <c r="E125" s="17" t="s">
        <v>254</v>
      </c>
      <c r="F125" s="78" t="s">
        <v>161</v>
      </c>
      <c r="G125" s="17"/>
      <c r="H125" s="17"/>
      <c r="I125" s="14">
        <v>15</v>
      </c>
      <c r="J125" s="121">
        <v>3998</v>
      </c>
      <c r="K125" s="33">
        <v>0</v>
      </c>
      <c r="L125" s="18">
        <f t="shared" si="21"/>
        <v>3998</v>
      </c>
      <c r="M125" s="121">
        <v>299.95</v>
      </c>
      <c r="N125" s="121">
        <v>299.95</v>
      </c>
      <c r="O125" s="121"/>
      <c r="P125" s="18">
        <f t="shared" si="20"/>
        <v>3698.05</v>
      </c>
      <c r="Q125" s="41"/>
    </row>
    <row r="126" spans="2:17" ht="30" customHeight="1" x14ac:dyDescent="0.25">
      <c r="B126" s="14">
        <v>1000</v>
      </c>
      <c r="C126" s="14">
        <v>1100</v>
      </c>
      <c r="D126" s="14">
        <v>113</v>
      </c>
      <c r="E126" s="17" t="s">
        <v>269</v>
      </c>
      <c r="F126" s="78" t="s">
        <v>161</v>
      </c>
      <c r="G126" s="17"/>
      <c r="H126" s="17"/>
      <c r="I126" s="14">
        <v>15</v>
      </c>
      <c r="J126" s="121">
        <v>3998</v>
      </c>
      <c r="K126" s="62">
        <v>0</v>
      </c>
      <c r="L126" s="18">
        <f t="shared" si="21"/>
        <v>3998</v>
      </c>
      <c r="M126" s="121">
        <v>299.95</v>
      </c>
      <c r="N126" s="121">
        <v>299.95</v>
      </c>
      <c r="O126" s="121"/>
      <c r="P126" s="18">
        <f t="shared" si="20"/>
        <v>3698.05</v>
      </c>
      <c r="Q126" s="262"/>
    </row>
    <row r="127" spans="2:17" ht="30" customHeight="1" x14ac:dyDescent="0.25">
      <c r="B127" s="14">
        <v>1000</v>
      </c>
      <c r="C127" s="14">
        <v>1100</v>
      </c>
      <c r="D127" s="14">
        <v>113</v>
      </c>
      <c r="E127" s="78" t="s">
        <v>165</v>
      </c>
      <c r="F127" s="78" t="s">
        <v>161</v>
      </c>
      <c r="G127" s="17"/>
      <c r="H127" s="17"/>
      <c r="I127" s="14">
        <v>15</v>
      </c>
      <c r="J127" s="121">
        <v>3998</v>
      </c>
      <c r="K127" s="62">
        <v>0</v>
      </c>
      <c r="L127" s="18">
        <f t="shared" si="21"/>
        <v>3998</v>
      </c>
      <c r="M127" s="121">
        <v>299.95</v>
      </c>
      <c r="N127" s="121">
        <v>299.95</v>
      </c>
      <c r="O127" s="121"/>
      <c r="P127" s="18">
        <f t="shared" si="20"/>
        <v>3698.05</v>
      </c>
      <c r="Q127" s="262"/>
    </row>
    <row r="128" spans="2:17" ht="30" customHeight="1" x14ac:dyDescent="0.25">
      <c r="B128" s="14">
        <v>1000</v>
      </c>
      <c r="C128" s="14">
        <v>1100</v>
      </c>
      <c r="D128" s="14">
        <v>113</v>
      </c>
      <c r="E128" s="17" t="s">
        <v>166</v>
      </c>
      <c r="F128" s="78" t="s">
        <v>161</v>
      </c>
      <c r="G128" s="17"/>
      <c r="H128" s="17"/>
      <c r="I128" s="14">
        <v>15</v>
      </c>
      <c r="J128" s="121">
        <v>3998</v>
      </c>
      <c r="K128" s="62">
        <v>0</v>
      </c>
      <c r="L128" s="18">
        <f t="shared" si="21"/>
        <v>3998</v>
      </c>
      <c r="M128" s="121">
        <v>299.95</v>
      </c>
      <c r="N128" s="121">
        <v>299.95</v>
      </c>
      <c r="O128" s="121"/>
      <c r="P128" s="18">
        <f t="shared" si="20"/>
        <v>3698.05</v>
      </c>
      <c r="Q128" s="262"/>
    </row>
    <row r="129" spans="2:17" ht="30" customHeight="1" x14ac:dyDescent="0.25">
      <c r="B129" s="14">
        <v>1000</v>
      </c>
      <c r="C129" s="14">
        <v>1100</v>
      </c>
      <c r="D129" s="14">
        <v>113</v>
      </c>
      <c r="E129" s="78" t="s">
        <v>167</v>
      </c>
      <c r="F129" s="78" t="s">
        <v>161</v>
      </c>
      <c r="G129" s="77"/>
      <c r="H129" s="142"/>
      <c r="I129" s="14">
        <v>15</v>
      </c>
      <c r="J129" s="121">
        <v>3998</v>
      </c>
      <c r="K129" s="62">
        <v>0</v>
      </c>
      <c r="L129" s="18">
        <f t="shared" si="21"/>
        <v>3998</v>
      </c>
      <c r="M129" s="121">
        <v>299.95</v>
      </c>
      <c r="N129" s="121">
        <v>299.95</v>
      </c>
      <c r="O129" s="121"/>
      <c r="P129" s="18">
        <f t="shared" si="20"/>
        <v>3698.05</v>
      </c>
      <c r="Q129" s="262"/>
    </row>
    <row r="130" spans="2:17" ht="30" customHeight="1" x14ac:dyDescent="0.25">
      <c r="B130" s="70"/>
      <c r="C130" s="70"/>
      <c r="D130" s="70"/>
      <c r="E130" s="26" t="s">
        <v>168</v>
      </c>
      <c r="F130" s="27"/>
      <c r="G130" s="27"/>
      <c r="H130" s="88"/>
      <c r="I130" s="29"/>
      <c r="J130" s="30">
        <f>SUM(J123:J129)</f>
        <v>30240</v>
      </c>
      <c r="K130" s="30">
        <v>0</v>
      </c>
      <c r="L130" s="30">
        <f>SUM(L123:L129)</f>
        <v>30240</v>
      </c>
      <c r="M130" s="30">
        <f>SUM(M123:M129)</f>
        <v>2436.1799999999998</v>
      </c>
      <c r="N130" s="30">
        <f>SUM(N123:N129)</f>
        <v>2436.1799999999998</v>
      </c>
      <c r="O130" s="30"/>
      <c r="P130" s="30">
        <f>SUM(P123:P129)</f>
        <v>27803.819999999996</v>
      </c>
      <c r="Q130" s="143"/>
    </row>
    <row r="131" spans="2:17" x14ac:dyDescent="0.25">
      <c r="B131" s="144"/>
      <c r="C131" s="144"/>
      <c r="D131" s="144"/>
      <c r="E131" s="145"/>
      <c r="F131" s="2"/>
      <c r="G131" s="2"/>
      <c r="H131" s="1"/>
      <c r="I131" s="144"/>
      <c r="J131" s="146"/>
      <c r="K131" s="147"/>
      <c r="L131" s="146"/>
      <c r="M131" s="146"/>
      <c r="N131" s="146"/>
      <c r="O131" s="146"/>
      <c r="P131" s="148"/>
      <c r="Q131" s="149"/>
    </row>
    <row r="132" spans="2:17" x14ac:dyDescent="0.25">
      <c r="B132" s="144"/>
      <c r="C132" s="144"/>
      <c r="D132" s="144"/>
      <c r="E132" s="145"/>
      <c r="F132" s="2"/>
      <c r="G132" s="2"/>
      <c r="H132" s="1"/>
      <c r="I132" s="144"/>
      <c r="J132" s="146"/>
      <c r="K132" s="147"/>
      <c r="L132" s="146"/>
      <c r="M132" s="146"/>
      <c r="N132" s="146"/>
      <c r="O132" s="146"/>
      <c r="P132" s="146"/>
      <c r="Q132" s="47"/>
    </row>
    <row r="133" spans="2:17" x14ac:dyDescent="0.25">
      <c r="B133" s="144"/>
      <c r="C133" s="144"/>
      <c r="D133" s="144"/>
      <c r="E133" s="145"/>
      <c r="F133" s="2"/>
      <c r="G133" s="2"/>
      <c r="H133" s="1"/>
      <c r="I133" s="144"/>
      <c r="J133" s="146"/>
      <c r="K133" s="147"/>
      <c r="L133" s="146"/>
      <c r="M133" s="146"/>
      <c r="N133" s="146"/>
      <c r="O133" s="146"/>
      <c r="P133" s="146"/>
      <c r="Q133" s="47"/>
    </row>
    <row r="134" spans="2:17" ht="18" x14ac:dyDescent="0.25">
      <c r="B134" s="46"/>
      <c r="C134" s="46"/>
      <c r="D134" s="46"/>
      <c r="E134" s="285" t="s">
        <v>0</v>
      </c>
      <c r="F134" s="285"/>
      <c r="G134" s="285"/>
      <c r="H134" s="285"/>
      <c r="I134" s="285" t="s">
        <v>280</v>
      </c>
      <c r="J134" s="285"/>
      <c r="K134" s="285"/>
      <c r="L134" s="285"/>
      <c r="M134" s="285"/>
      <c r="N134" s="285"/>
      <c r="O134" s="285"/>
      <c r="P134" s="285"/>
      <c r="Q134" s="47"/>
    </row>
    <row r="135" spans="2:17" ht="18" x14ac:dyDescent="0.25">
      <c r="B135" s="4"/>
      <c r="C135" s="2"/>
      <c r="E135" s="285" t="s">
        <v>2</v>
      </c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  <c r="P135" s="285"/>
      <c r="Q135" s="150"/>
    </row>
    <row r="136" spans="2:17" x14ac:dyDescent="0.25">
      <c r="B136" s="151"/>
      <c r="C136" s="151"/>
      <c r="D136" s="151"/>
      <c r="E136" s="286" t="s">
        <v>3</v>
      </c>
      <c r="F136" s="286" t="s">
        <v>47</v>
      </c>
      <c r="G136" s="257"/>
      <c r="H136" s="286" t="s">
        <v>5</v>
      </c>
      <c r="I136" s="279" t="s">
        <v>13</v>
      </c>
      <c r="J136" s="152" t="s">
        <v>109</v>
      </c>
      <c r="K136" s="109"/>
      <c r="L136" s="84"/>
      <c r="M136" s="290"/>
      <c r="N136" s="291"/>
      <c r="O136" s="242"/>
      <c r="P136" s="286" t="s">
        <v>7</v>
      </c>
      <c r="Q136" s="274" t="s">
        <v>8</v>
      </c>
    </row>
    <row r="137" spans="2:17" ht="22.5" x14ac:dyDescent="0.25">
      <c r="B137" s="277" t="s">
        <v>9</v>
      </c>
      <c r="C137" s="277" t="s">
        <v>10</v>
      </c>
      <c r="D137" s="277" t="s">
        <v>11</v>
      </c>
      <c r="E137" s="287"/>
      <c r="F137" s="287"/>
      <c r="G137" s="258" t="s">
        <v>12</v>
      </c>
      <c r="H137" s="287"/>
      <c r="I137" s="289"/>
      <c r="J137" s="279" t="s">
        <v>14</v>
      </c>
      <c r="K137" s="281" t="s">
        <v>48</v>
      </c>
      <c r="L137" s="283" t="s">
        <v>49</v>
      </c>
      <c r="M137" s="277" t="s">
        <v>17</v>
      </c>
      <c r="N137" s="277" t="s">
        <v>18</v>
      </c>
      <c r="O137" s="267" t="s">
        <v>250</v>
      </c>
      <c r="P137" s="287"/>
      <c r="Q137" s="275"/>
    </row>
    <row r="138" spans="2:17" x14ac:dyDescent="0.25">
      <c r="B138" s="278"/>
      <c r="C138" s="278"/>
      <c r="D138" s="278"/>
      <c r="E138" s="288"/>
      <c r="F138" s="288"/>
      <c r="G138" s="259"/>
      <c r="H138" s="288"/>
      <c r="I138" s="280"/>
      <c r="J138" s="280"/>
      <c r="K138" s="282"/>
      <c r="L138" s="284"/>
      <c r="M138" s="278"/>
      <c r="N138" s="278"/>
      <c r="O138" s="263"/>
      <c r="P138" s="288"/>
      <c r="Q138" s="276"/>
    </row>
    <row r="139" spans="2:17" ht="30" customHeight="1" x14ac:dyDescent="0.25">
      <c r="B139" s="14">
        <v>1000</v>
      </c>
      <c r="C139" s="14">
        <v>1100</v>
      </c>
      <c r="D139" s="14">
        <v>113</v>
      </c>
      <c r="E139" s="42" t="s">
        <v>241</v>
      </c>
      <c r="F139" s="78" t="s">
        <v>170</v>
      </c>
      <c r="G139" s="98"/>
      <c r="H139" s="153"/>
      <c r="I139" s="14">
        <v>15</v>
      </c>
      <c r="J139" s="20">
        <v>5352</v>
      </c>
      <c r="K139" s="33">
        <v>0</v>
      </c>
      <c r="L139" s="121">
        <f>J139+K139</f>
        <v>5352</v>
      </c>
      <c r="M139" s="20">
        <v>478.82</v>
      </c>
      <c r="N139" s="20">
        <v>478.82</v>
      </c>
      <c r="O139" s="20"/>
      <c r="P139" s="20">
        <f>L139-N139</f>
        <v>4873.18</v>
      </c>
      <c r="Q139" s="154"/>
    </row>
    <row r="140" spans="2:17" ht="30" customHeight="1" x14ac:dyDescent="0.25">
      <c r="B140" s="70"/>
      <c r="C140" s="70"/>
      <c r="D140" s="70"/>
      <c r="E140" s="26" t="s">
        <v>171</v>
      </c>
      <c r="F140" s="27"/>
      <c r="G140" s="27"/>
      <c r="H140" s="88"/>
      <c r="I140" s="155"/>
      <c r="J140" s="95">
        <f>SUM(J139)</f>
        <v>5352</v>
      </c>
      <c r="K140" s="95">
        <v>0</v>
      </c>
      <c r="L140" s="95">
        <f>SUM(L139)</f>
        <v>5352</v>
      </c>
      <c r="M140" s="95">
        <f>SUM(M139)</f>
        <v>478.82</v>
      </c>
      <c r="N140" s="95">
        <f>SUM(N139)</f>
        <v>478.82</v>
      </c>
      <c r="O140" s="95"/>
      <c r="P140" s="95">
        <f>SUM(P139)</f>
        <v>4873.18</v>
      </c>
      <c r="Q140" s="143"/>
    </row>
    <row r="141" spans="2:17" ht="30" customHeight="1" x14ac:dyDescent="0.25">
      <c r="B141" s="14">
        <v>1000</v>
      </c>
      <c r="C141" s="14">
        <v>1100</v>
      </c>
      <c r="D141" s="14">
        <v>113</v>
      </c>
      <c r="E141" s="78" t="s">
        <v>172</v>
      </c>
      <c r="F141" s="59" t="s">
        <v>173</v>
      </c>
      <c r="G141" s="87"/>
      <c r="H141" s="78"/>
      <c r="I141" s="14">
        <v>15</v>
      </c>
      <c r="J141" s="34">
        <v>4653</v>
      </c>
      <c r="K141" s="122">
        <v>0</v>
      </c>
      <c r="L141" s="34">
        <f>J141+K141</f>
        <v>4653</v>
      </c>
      <c r="M141" s="34">
        <v>371.28</v>
      </c>
      <c r="N141" s="34">
        <v>371.28</v>
      </c>
      <c r="O141" s="34"/>
      <c r="P141" s="156">
        <f>L141-N141</f>
        <v>4281.72</v>
      </c>
      <c r="Q141" s="157"/>
    </row>
    <row r="142" spans="2:17" ht="30" customHeight="1" x14ac:dyDescent="0.25">
      <c r="B142" s="25"/>
      <c r="C142" s="25"/>
      <c r="D142" s="25"/>
      <c r="E142" s="28" t="s">
        <v>174</v>
      </c>
      <c r="F142" s="37"/>
      <c r="G142" s="37"/>
      <c r="H142" s="37"/>
      <c r="I142" s="28"/>
      <c r="J142" s="158">
        <f>SUM(J141)</f>
        <v>4653</v>
      </c>
      <c r="K142" s="158">
        <v>0</v>
      </c>
      <c r="L142" s="158">
        <f>SUM(L141)</f>
        <v>4653</v>
      </c>
      <c r="M142" s="158">
        <f>SUM(M141)</f>
        <v>371.28</v>
      </c>
      <c r="N142" s="158">
        <f>SUM(N141)</f>
        <v>371.28</v>
      </c>
      <c r="O142" s="158"/>
      <c r="P142" s="158">
        <f>SUM(P141)</f>
        <v>4281.72</v>
      </c>
      <c r="Q142" s="159"/>
    </row>
    <row r="143" spans="2:17" ht="30" customHeight="1" x14ac:dyDescent="0.25">
      <c r="B143" s="14">
        <v>1000</v>
      </c>
      <c r="C143" s="14">
        <v>1100</v>
      </c>
      <c r="D143" s="14">
        <v>113</v>
      </c>
      <c r="E143" s="78" t="s">
        <v>175</v>
      </c>
      <c r="F143" s="59" t="s">
        <v>176</v>
      </c>
      <c r="G143" s="114"/>
      <c r="H143" s="78"/>
      <c r="I143" s="14">
        <v>15</v>
      </c>
      <c r="J143" s="121">
        <v>4847</v>
      </c>
      <c r="K143" s="122">
        <v>0</v>
      </c>
      <c r="L143" s="34">
        <f>J143+K143</f>
        <v>4847</v>
      </c>
      <c r="M143" s="121">
        <v>397.56</v>
      </c>
      <c r="N143" s="121">
        <v>397.56</v>
      </c>
      <c r="O143" s="121"/>
      <c r="P143" s="20">
        <f t="shared" ref="P143:P155" si="22">L143-N143</f>
        <v>4449.4399999999996</v>
      </c>
      <c r="Q143" s="160"/>
    </row>
    <row r="144" spans="2:17" ht="30" customHeight="1" x14ac:dyDescent="0.25">
      <c r="B144" s="14">
        <v>1000</v>
      </c>
      <c r="C144" s="14">
        <v>1100</v>
      </c>
      <c r="D144" s="14">
        <v>113</v>
      </c>
      <c r="E144" s="78" t="s">
        <v>177</v>
      </c>
      <c r="F144" s="59" t="s">
        <v>178</v>
      </c>
      <c r="G144" s="114"/>
      <c r="H144" s="78"/>
      <c r="I144" s="14">
        <v>15</v>
      </c>
      <c r="J144" s="121">
        <v>4847</v>
      </c>
      <c r="K144" s="122">
        <v>0</v>
      </c>
      <c r="L144" s="34">
        <f t="shared" ref="L144:L155" si="23">J144+K144</f>
        <v>4847</v>
      </c>
      <c r="M144" s="121">
        <v>397.56</v>
      </c>
      <c r="N144" s="121">
        <v>397.56</v>
      </c>
      <c r="O144" s="121">
        <v>500</v>
      </c>
      <c r="P144" s="20">
        <f t="shared" ref="P144:P146" si="24">L144-N144-O144</f>
        <v>3949.4399999999996</v>
      </c>
      <c r="Q144" s="136"/>
    </row>
    <row r="145" spans="2:17" ht="30" customHeight="1" x14ac:dyDescent="0.25">
      <c r="B145" s="14">
        <v>1000</v>
      </c>
      <c r="C145" s="14">
        <v>1100</v>
      </c>
      <c r="D145" s="14">
        <v>113</v>
      </c>
      <c r="E145" s="78" t="s">
        <v>179</v>
      </c>
      <c r="F145" s="77" t="s">
        <v>180</v>
      </c>
      <c r="G145" s="161"/>
      <c r="H145" s="78"/>
      <c r="I145" s="14">
        <v>15</v>
      </c>
      <c r="J145" s="121">
        <v>4847</v>
      </c>
      <c r="K145" s="122">
        <v>0</v>
      </c>
      <c r="L145" s="34">
        <f t="shared" si="23"/>
        <v>4847</v>
      </c>
      <c r="M145" s="121">
        <v>397.56</v>
      </c>
      <c r="N145" s="121">
        <v>397.56</v>
      </c>
      <c r="O145" s="121">
        <v>500</v>
      </c>
      <c r="P145" s="20">
        <f t="shared" si="24"/>
        <v>3949.4399999999996</v>
      </c>
      <c r="Q145" s="136"/>
    </row>
    <row r="146" spans="2:17" ht="30" customHeight="1" x14ac:dyDescent="0.25">
      <c r="B146" s="14">
        <v>1000</v>
      </c>
      <c r="C146" s="14">
        <v>1100</v>
      </c>
      <c r="D146" s="14">
        <v>113</v>
      </c>
      <c r="E146" s="78" t="s">
        <v>181</v>
      </c>
      <c r="F146" s="78" t="s">
        <v>180</v>
      </c>
      <c r="G146" s="161"/>
      <c r="H146" s="78"/>
      <c r="I146" s="14">
        <v>15</v>
      </c>
      <c r="J146" s="121">
        <v>4847</v>
      </c>
      <c r="K146" s="122">
        <v>0</v>
      </c>
      <c r="L146" s="34">
        <f t="shared" si="23"/>
        <v>4847</v>
      </c>
      <c r="M146" s="121">
        <v>397.56</v>
      </c>
      <c r="N146" s="121">
        <v>397.56</v>
      </c>
      <c r="O146" s="121"/>
      <c r="P146" s="20">
        <f t="shared" si="24"/>
        <v>4449.4399999999996</v>
      </c>
      <c r="Q146" s="136"/>
    </row>
    <row r="147" spans="2:17" ht="30" customHeight="1" x14ac:dyDescent="0.25">
      <c r="B147" s="14">
        <v>1000</v>
      </c>
      <c r="C147" s="14">
        <v>1100</v>
      </c>
      <c r="D147" s="14">
        <v>113</v>
      </c>
      <c r="E147" s="78" t="s">
        <v>182</v>
      </c>
      <c r="F147" s="78" t="s">
        <v>180</v>
      </c>
      <c r="G147" s="161"/>
      <c r="H147" s="78"/>
      <c r="I147" s="14">
        <v>15</v>
      </c>
      <c r="J147" s="121">
        <v>4847</v>
      </c>
      <c r="K147" s="122">
        <v>0</v>
      </c>
      <c r="L147" s="34">
        <f t="shared" si="23"/>
        <v>4847</v>
      </c>
      <c r="M147" s="121">
        <v>397.56</v>
      </c>
      <c r="N147" s="121">
        <v>397.56</v>
      </c>
      <c r="O147" s="121">
        <v>500</v>
      </c>
      <c r="P147" s="20">
        <f>L147-N147-O147</f>
        <v>3949.4399999999996</v>
      </c>
      <c r="Q147" s="41"/>
    </row>
    <row r="148" spans="2:17" ht="30" customHeight="1" x14ac:dyDescent="0.25">
      <c r="B148" s="14">
        <v>1000</v>
      </c>
      <c r="C148" s="14">
        <v>1100</v>
      </c>
      <c r="D148" s="14">
        <v>113</v>
      </c>
      <c r="E148" s="162" t="s">
        <v>183</v>
      </c>
      <c r="F148" s="78" t="s">
        <v>180</v>
      </c>
      <c r="G148" s="163"/>
      <c r="H148" s="164"/>
      <c r="I148" s="14">
        <v>15</v>
      </c>
      <c r="J148" s="121">
        <v>4847</v>
      </c>
      <c r="K148" s="122">
        <v>0</v>
      </c>
      <c r="L148" s="34">
        <f t="shared" si="23"/>
        <v>4847</v>
      </c>
      <c r="M148" s="121">
        <v>397.56</v>
      </c>
      <c r="N148" s="121">
        <v>397.56</v>
      </c>
      <c r="O148" s="121">
        <v>500</v>
      </c>
      <c r="P148" s="20">
        <f t="shared" ref="P148:P153" si="25">L148-N148-O148</f>
        <v>3949.4399999999996</v>
      </c>
      <c r="Q148" s="41"/>
    </row>
    <row r="149" spans="2:17" ht="30" customHeight="1" x14ac:dyDescent="0.25">
      <c r="B149" s="14">
        <v>1000</v>
      </c>
      <c r="C149" s="14">
        <v>1100</v>
      </c>
      <c r="D149" s="14">
        <v>113</v>
      </c>
      <c r="E149" s="162" t="s">
        <v>184</v>
      </c>
      <c r="F149" s="78" t="s">
        <v>180</v>
      </c>
      <c r="G149" s="165"/>
      <c r="H149" s="61"/>
      <c r="I149" s="14">
        <v>15</v>
      </c>
      <c r="J149" s="121">
        <v>4847</v>
      </c>
      <c r="K149" s="122">
        <v>0</v>
      </c>
      <c r="L149" s="34">
        <f t="shared" si="23"/>
        <v>4847</v>
      </c>
      <c r="M149" s="121">
        <v>397.56</v>
      </c>
      <c r="N149" s="121">
        <v>397.56</v>
      </c>
      <c r="O149" s="121">
        <v>500</v>
      </c>
      <c r="P149" s="20">
        <f t="shared" si="25"/>
        <v>3949.4399999999996</v>
      </c>
      <c r="Q149" s="41"/>
    </row>
    <row r="150" spans="2:17" ht="30" customHeight="1" x14ac:dyDescent="0.25">
      <c r="B150" s="14">
        <v>1000</v>
      </c>
      <c r="C150" s="14">
        <v>1100</v>
      </c>
      <c r="D150" s="14">
        <v>113</v>
      </c>
      <c r="E150" s="162" t="s">
        <v>185</v>
      </c>
      <c r="F150" s="78" t="s">
        <v>180</v>
      </c>
      <c r="G150" s="98"/>
      <c r="H150" s="166"/>
      <c r="I150" s="14">
        <v>15</v>
      </c>
      <c r="J150" s="121">
        <v>4847</v>
      </c>
      <c r="K150" s="122">
        <v>0</v>
      </c>
      <c r="L150" s="34">
        <f t="shared" si="23"/>
        <v>4847</v>
      </c>
      <c r="M150" s="121">
        <v>397.56</v>
      </c>
      <c r="N150" s="121">
        <v>397.56</v>
      </c>
      <c r="O150" s="121"/>
      <c r="P150" s="20">
        <f t="shared" si="25"/>
        <v>4449.4399999999996</v>
      </c>
      <c r="Q150" s="41"/>
    </row>
    <row r="151" spans="2:17" ht="30" customHeight="1" x14ac:dyDescent="0.25">
      <c r="B151" s="14">
        <v>1000</v>
      </c>
      <c r="C151" s="14">
        <v>1100</v>
      </c>
      <c r="D151" s="14">
        <v>113</v>
      </c>
      <c r="E151" s="78"/>
      <c r="F151" s="59" t="s">
        <v>251</v>
      </c>
      <c r="G151" s="60"/>
      <c r="H151" s="60"/>
      <c r="I151" s="14"/>
      <c r="J151" s="121"/>
      <c r="K151" s="122"/>
      <c r="L151" s="34"/>
      <c r="M151" s="121"/>
      <c r="N151" s="121"/>
      <c r="O151" s="121"/>
      <c r="P151" s="20">
        <f>L151-N151-O151</f>
        <v>0</v>
      </c>
      <c r="Q151" s="41"/>
    </row>
    <row r="152" spans="2:17" ht="30" customHeight="1" x14ac:dyDescent="0.25">
      <c r="B152" s="14">
        <v>1000</v>
      </c>
      <c r="C152" s="117">
        <v>1100</v>
      </c>
      <c r="D152" s="117">
        <v>113</v>
      </c>
      <c r="E152" s="60" t="s">
        <v>188</v>
      </c>
      <c r="F152" s="60" t="s">
        <v>189</v>
      </c>
      <c r="G152" s="161"/>
      <c r="H152" s="60"/>
      <c r="I152" s="117">
        <v>15</v>
      </c>
      <c r="J152" s="20">
        <v>4400</v>
      </c>
      <c r="K152" s="167">
        <v>0</v>
      </c>
      <c r="L152" s="34">
        <f t="shared" si="23"/>
        <v>4400</v>
      </c>
      <c r="M152" s="20">
        <v>343.73</v>
      </c>
      <c r="N152" s="20">
        <v>343.73</v>
      </c>
      <c r="O152" s="20"/>
      <c r="P152" s="20">
        <f t="shared" si="25"/>
        <v>4056.27</v>
      </c>
      <c r="Q152" s="168"/>
    </row>
    <row r="153" spans="2:17" ht="30" customHeight="1" x14ac:dyDescent="0.25">
      <c r="B153" s="14">
        <v>1000</v>
      </c>
      <c r="C153" s="117">
        <v>1100</v>
      </c>
      <c r="D153" s="117">
        <v>113</v>
      </c>
      <c r="E153" s="60" t="s">
        <v>190</v>
      </c>
      <c r="F153" s="60" t="s">
        <v>191</v>
      </c>
      <c r="G153" s="98"/>
      <c r="H153" s="60"/>
      <c r="I153" s="117">
        <v>15</v>
      </c>
      <c r="J153" s="20">
        <v>3860</v>
      </c>
      <c r="K153" s="167">
        <v>0</v>
      </c>
      <c r="L153" s="34">
        <f t="shared" si="23"/>
        <v>3860</v>
      </c>
      <c r="M153" s="20">
        <v>284.93</v>
      </c>
      <c r="N153" s="20">
        <v>284.93</v>
      </c>
      <c r="O153" s="20"/>
      <c r="P153" s="20">
        <f t="shared" si="25"/>
        <v>3575.07</v>
      </c>
      <c r="Q153" s="168"/>
    </row>
    <row r="154" spans="2:17" ht="30" customHeight="1" x14ac:dyDescent="0.25">
      <c r="B154" s="14">
        <v>1000</v>
      </c>
      <c r="C154" s="117">
        <v>1100</v>
      </c>
      <c r="D154" s="117">
        <v>113</v>
      </c>
      <c r="E154" s="60" t="s">
        <v>192</v>
      </c>
      <c r="F154" s="169" t="s">
        <v>193</v>
      </c>
      <c r="G154" s="170"/>
      <c r="H154" s="60"/>
      <c r="I154" s="117">
        <v>15</v>
      </c>
      <c r="J154" s="20">
        <v>6800</v>
      </c>
      <c r="K154" s="167">
        <v>0</v>
      </c>
      <c r="L154" s="34">
        <f t="shared" si="23"/>
        <v>6800</v>
      </c>
      <c r="M154" s="20">
        <v>741.46</v>
      </c>
      <c r="N154" s="20">
        <v>741.46</v>
      </c>
      <c r="O154" s="20"/>
      <c r="P154" s="20">
        <f t="shared" si="22"/>
        <v>6058.54</v>
      </c>
      <c r="Q154" s="168"/>
    </row>
    <row r="155" spans="2:17" ht="30" customHeight="1" x14ac:dyDescent="0.25">
      <c r="B155" s="14">
        <v>1000</v>
      </c>
      <c r="C155" s="14">
        <v>1100</v>
      </c>
      <c r="D155" s="14">
        <v>113</v>
      </c>
      <c r="E155" s="42" t="s">
        <v>194</v>
      </c>
      <c r="F155" s="59" t="s">
        <v>195</v>
      </c>
      <c r="G155" s="161"/>
      <c r="H155" s="171"/>
      <c r="I155" s="14">
        <v>15</v>
      </c>
      <c r="J155" s="20">
        <v>5867</v>
      </c>
      <c r="K155" s="33">
        <v>0</v>
      </c>
      <c r="L155" s="18">
        <f t="shared" si="23"/>
        <v>5867</v>
      </c>
      <c r="M155" s="20">
        <v>567.45000000000005</v>
      </c>
      <c r="N155" s="20">
        <v>567.45000000000005</v>
      </c>
      <c r="O155" s="20"/>
      <c r="P155" s="20">
        <f t="shared" si="22"/>
        <v>5299.55</v>
      </c>
      <c r="Q155" s="41"/>
    </row>
    <row r="156" spans="2:17" ht="30" customHeight="1" x14ac:dyDescent="0.25">
      <c r="B156" s="70"/>
      <c r="C156" s="70"/>
      <c r="D156" s="70"/>
      <c r="E156" s="26" t="s">
        <v>196</v>
      </c>
      <c r="F156" s="27"/>
      <c r="G156" s="27"/>
      <c r="H156" s="88"/>
      <c r="I156" s="71"/>
      <c r="J156" s="30">
        <f t="shared" ref="J156:N156" si="26">SUM(J143:J155)</f>
        <v>59703</v>
      </c>
      <c r="K156" s="30">
        <f t="shared" si="26"/>
        <v>0</v>
      </c>
      <c r="L156" s="30">
        <f t="shared" si="26"/>
        <v>59703</v>
      </c>
      <c r="M156" s="30">
        <f t="shared" si="26"/>
        <v>5118.05</v>
      </c>
      <c r="N156" s="30">
        <f t="shared" si="26"/>
        <v>5118.05</v>
      </c>
      <c r="O156" s="30">
        <f>SUM(O144:O155)</f>
        <v>2500</v>
      </c>
      <c r="P156" s="30">
        <f>SUM(P143:P155)</f>
        <v>52084.95</v>
      </c>
      <c r="Q156" s="30">
        <v>0</v>
      </c>
    </row>
    <row r="157" spans="2:17" ht="30" customHeight="1" x14ac:dyDescent="0.25">
      <c r="B157" s="14">
        <v>1000</v>
      </c>
      <c r="C157" s="14">
        <v>1100</v>
      </c>
      <c r="D157" s="14">
        <v>113</v>
      </c>
      <c r="E157" s="42" t="s">
        <v>197</v>
      </c>
      <c r="F157" s="59" t="s">
        <v>198</v>
      </c>
      <c r="G157" s="165"/>
      <c r="H157" s="172"/>
      <c r="I157" s="117">
        <v>15</v>
      </c>
      <c r="J157" s="20">
        <v>5625</v>
      </c>
      <c r="K157" s="33">
        <v>0</v>
      </c>
      <c r="L157" s="121">
        <f>J157+K157</f>
        <v>5625</v>
      </c>
      <c r="M157" s="20">
        <v>524.05999999999995</v>
      </c>
      <c r="N157" s="20">
        <v>524.05999999999995</v>
      </c>
      <c r="O157" s="20"/>
      <c r="P157" s="20">
        <f>L157-N157</f>
        <v>5100.9400000000005</v>
      </c>
      <c r="Q157" s="154"/>
    </row>
    <row r="158" spans="2:17" ht="30" customHeight="1" x14ac:dyDescent="0.25">
      <c r="B158" s="14">
        <v>1000</v>
      </c>
      <c r="C158" s="14">
        <v>1100</v>
      </c>
      <c r="D158" s="14">
        <v>113</v>
      </c>
      <c r="E158" s="42" t="s">
        <v>199</v>
      </c>
      <c r="F158" s="59" t="s">
        <v>200</v>
      </c>
      <c r="G158" s="165"/>
      <c r="H158" s="172"/>
      <c r="I158" s="14">
        <v>15</v>
      </c>
      <c r="J158" s="20">
        <v>2300</v>
      </c>
      <c r="K158" s="33">
        <v>39.97</v>
      </c>
      <c r="L158" s="121">
        <f>J158+K158</f>
        <v>2339.9699999999998</v>
      </c>
      <c r="M158" s="20"/>
      <c r="N158" s="20"/>
      <c r="O158" s="20"/>
      <c r="P158" s="20">
        <f>L158-N158</f>
        <v>2339.9699999999998</v>
      </c>
      <c r="Q158" s="154"/>
    </row>
    <row r="159" spans="2:17" ht="30" customHeight="1" x14ac:dyDescent="0.25">
      <c r="B159" s="70"/>
      <c r="C159" s="70"/>
      <c r="D159" s="70"/>
      <c r="E159" s="26" t="s">
        <v>201</v>
      </c>
      <c r="F159" s="27"/>
      <c r="G159" s="27"/>
      <c r="H159" s="88"/>
      <c r="I159" s="155"/>
      <c r="J159" s="95">
        <f t="shared" ref="J159:N159" si="27">SUM(J157:J158)</f>
        <v>7925</v>
      </c>
      <c r="K159" s="95">
        <f t="shared" si="27"/>
        <v>39.97</v>
      </c>
      <c r="L159" s="95">
        <f t="shared" si="27"/>
        <v>7964.9699999999993</v>
      </c>
      <c r="M159" s="95">
        <f t="shared" si="27"/>
        <v>524.05999999999995</v>
      </c>
      <c r="N159" s="95">
        <f t="shared" si="27"/>
        <v>524.05999999999995</v>
      </c>
      <c r="O159" s="95"/>
      <c r="P159" s="95">
        <f>SUM(P157:P158)</f>
        <v>7440.91</v>
      </c>
      <c r="Q159" s="143"/>
    </row>
    <row r="160" spans="2:17" ht="30" customHeight="1" x14ac:dyDescent="0.25">
      <c r="B160" s="14">
        <v>1000</v>
      </c>
      <c r="C160" s="14">
        <v>1100</v>
      </c>
      <c r="D160" s="14">
        <v>113</v>
      </c>
      <c r="E160" s="78" t="s">
        <v>202</v>
      </c>
      <c r="F160" s="59" t="s">
        <v>203</v>
      </c>
      <c r="G160" s="173"/>
      <c r="H160" s="60"/>
      <c r="I160" s="14">
        <v>15</v>
      </c>
      <c r="J160" s="20">
        <v>5867</v>
      </c>
      <c r="K160" s="33">
        <v>0</v>
      </c>
      <c r="L160" s="18">
        <f>J160+K160</f>
        <v>5867</v>
      </c>
      <c r="M160" s="20">
        <v>567.45000000000005</v>
      </c>
      <c r="N160" s="20">
        <v>567.45000000000005</v>
      </c>
      <c r="O160" s="20"/>
      <c r="P160" s="20">
        <f>L160-N160</f>
        <v>5299.55</v>
      </c>
      <c r="Q160" s="157"/>
    </row>
    <row r="161" spans="2:17" ht="30" customHeight="1" x14ac:dyDescent="0.25">
      <c r="B161" s="25"/>
      <c r="C161" s="25"/>
      <c r="D161" s="25"/>
      <c r="E161" s="28" t="s">
        <v>204</v>
      </c>
      <c r="F161" s="37"/>
      <c r="G161" s="37"/>
      <c r="H161" s="37"/>
      <c r="I161" s="28"/>
      <c r="J161" s="158">
        <f t="shared" ref="J161:N161" si="28">SUM(J160)</f>
        <v>5867</v>
      </c>
      <c r="K161" s="158">
        <f t="shared" si="28"/>
        <v>0</v>
      </c>
      <c r="L161" s="158">
        <f t="shared" si="28"/>
        <v>5867</v>
      </c>
      <c r="M161" s="158">
        <f t="shared" si="28"/>
        <v>567.45000000000005</v>
      </c>
      <c r="N161" s="158">
        <f t="shared" si="28"/>
        <v>567.45000000000005</v>
      </c>
      <c r="O161" s="158"/>
      <c r="P161" s="158">
        <f>SUM(P160)</f>
        <v>5299.55</v>
      </c>
      <c r="Q161" s="159"/>
    </row>
    <row r="162" spans="2:17" x14ac:dyDescent="0.25">
      <c r="B162" s="174"/>
      <c r="C162" s="46"/>
      <c r="D162" s="46"/>
      <c r="E162" s="47"/>
      <c r="F162" s="48"/>
      <c r="G162" s="48"/>
      <c r="H162" s="49"/>
      <c r="I162" s="175"/>
      <c r="J162" s="106"/>
      <c r="K162" s="106"/>
      <c r="L162" s="106"/>
      <c r="M162" s="106"/>
      <c r="N162" s="106"/>
      <c r="O162" s="106"/>
      <c r="P162" s="106"/>
    </row>
    <row r="163" spans="2:17" x14ac:dyDescent="0.25">
      <c r="B163" s="144"/>
      <c r="C163" s="144"/>
      <c r="D163" s="144"/>
      <c r="E163" s="145"/>
      <c r="F163" s="2"/>
      <c r="G163" s="2"/>
      <c r="H163" s="1"/>
      <c r="I163" s="144"/>
      <c r="J163" s="146"/>
      <c r="K163" s="147"/>
      <c r="L163" s="146"/>
      <c r="M163" s="146"/>
      <c r="N163" s="146"/>
      <c r="O163" s="146"/>
      <c r="P163" s="146"/>
      <c r="Q163" s="106"/>
    </row>
    <row r="164" spans="2:17" ht="18" x14ac:dyDescent="0.25">
      <c r="B164" s="46"/>
      <c r="C164" s="46"/>
      <c r="D164" s="46"/>
      <c r="E164" s="285" t="s">
        <v>0</v>
      </c>
      <c r="F164" s="285"/>
      <c r="G164" s="285"/>
      <c r="H164" s="285"/>
      <c r="I164" s="285" t="s">
        <v>280</v>
      </c>
      <c r="J164" s="285"/>
      <c r="K164" s="285"/>
      <c r="L164" s="285"/>
      <c r="M164" s="285"/>
      <c r="N164" s="285"/>
      <c r="O164" s="285"/>
      <c r="P164" s="285"/>
      <c r="Q164" s="47"/>
    </row>
    <row r="165" spans="2:17" ht="18" x14ac:dyDescent="0.25">
      <c r="B165" s="4"/>
      <c r="C165" s="2"/>
      <c r="D165" s="2"/>
      <c r="E165" s="285" t="s">
        <v>2</v>
      </c>
      <c r="F165" s="285"/>
      <c r="G165" s="285"/>
      <c r="H165" s="285"/>
      <c r="I165" s="285"/>
      <c r="J165" s="285"/>
      <c r="K165" s="285"/>
      <c r="L165" s="285"/>
      <c r="M165" s="285"/>
      <c r="N165" s="285"/>
      <c r="O165" s="285"/>
      <c r="P165" s="285"/>
      <c r="Q165" s="150"/>
    </row>
    <row r="166" spans="2:17" x14ac:dyDescent="0.25">
      <c r="B166" s="151"/>
      <c r="C166" s="151"/>
      <c r="D166" s="151"/>
      <c r="E166" s="286" t="s">
        <v>3</v>
      </c>
      <c r="F166" s="286" t="s">
        <v>47</v>
      </c>
      <c r="G166" s="257"/>
      <c r="H166" s="286" t="s">
        <v>5</v>
      </c>
      <c r="I166" s="279" t="s">
        <v>13</v>
      </c>
      <c r="J166" s="152" t="s">
        <v>109</v>
      </c>
      <c r="K166" s="109"/>
      <c r="L166" s="84"/>
      <c r="M166" s="290"/>
      <c r="N166" s="291"/>
      <c r="O166" s="242"/>
      <c r="P166" s="286" t="s">
        <v>7</v>
      </c>
      <c r="Q166" s="274" t="s">
        <v>8</v>
      </c>
    </row>
    <row r="167" spans="2:17" ht="22.5" x14ac:dyDescent="0.25">
      <c r="B167" s="277" t="s">
        <v>9</v>
      </c>
      <c r="C167" s="277" t="s">
        <v>10</v>
      </c>
      <c r="D167" s="277" t="s">
        <v>11</v>
      </c>
      <c r="E167" s="287"/>
      <c r="F167" s="287"/>
      <c r="G167" s="258" t="s">
        <v>12</v>
      </c>
      <c r="H167" s="287"/>
      <c r="I167" s="289"/>
      <c r="J167" s="279" t="s">
        <v>14</v>
      </c>
      <c r="K167" s="281" t="s">
        <v>48</v>
      </c>
      <c r="L167" s="283" t="s">
        <v>49</v>
      </c>
      <c r="M167" s="277" t="s">
        <v>17</v>
      </c>
      <c r="N167" s="277" t="s">
        <v>18</v>
      </c>
      <c r="O167" s="267" t="s">
        <v>250</v>
      </c>
      <c r="P167" s="287"/>
      <c r="Q167" s="275"/>
    </row>
    <row r="168" spans="2:17" x14ac:dyDescent="0.25">
      <c r="B168" s="278"/>
      <c r="C168" s="278"/>
      <c r="D168" s="278"/>
      <c r="E168" s="288"/>
      <c r="F168" s="288"/>
      <c r="G168" s="259"/>
      <c r="H168" s="288"/>
      <c r="I168" s="280"/>
      <c r="J168" s="280"/>
      <c r="K168" s="282"/>
      <c r="L168" s="284"/>
      <c r="M168" s="278"/>
      <c r="N168" s="278"/>
      <c r="O168" s="263"/>
      <c r="P168" s="288"/>
      <c r="Q168" s="276"/>
    </row>
    <row r="169" spans="2:17" ht="30" customHeight="1" x14ac:dyDescent="0.25">
      <c r="B169" s="176">
        <v>1000</v>
      </c>
      <c r="C169" s="177">
        <v>1100</v>
      </c>
      <c r="D169" s="177">
        <v>113</v>
      </c>
      <c r="E169" s="17" t="s">
        <v>205</v>
      </c>
      <c r="F169" s="178" t="s">
        <v>206</v>
      </c>
      <c r="G169" s="17"/>
      <c r="H169" s="17"/>
      <c r="I169" s="179">
        <v>15</v>
      </c>
      <c r="J169" s="180">
        <v>4510</v>
      </c>
      <c r="K169" s="181">
        <v>0</v>
      </c>
      <c r="L169" s="182">
        <f>J169+K169</f>
        <v>4510</v>
      </c>
      <c r="M169" s="183">
        <v>355.71</v>
      </c>
      <c r="N169" s="183">
        <v>355.71</v>
      </c>
      <c r="O169" s="183"/>
      <c r="P169" s="184">
        <f>L169-N169</f>
        <v>4154.29</v>
      </c>
      <c r="Q169" s="262"/>
    </row>
    <row r="170" spans="2:17" ht="30" customHeight="1" x14ac:dyDescent="0.25">
      <c r="B170" s="70"/>
      <c r="C170" s="70"/>
      <c r="D170" s="70"/>
      <c r="E170" s="26" t="s">
        <v>207</v>
      </c>
      <c r="F170" s="27"/>
      <c r="G170" s="27"/>
      <c r="H170" s="88"/>
      <c r="I170" s="71"/>
      <c r="J170" s="30">
        <f>SUM(J169)</f>
        <v>4510</v>
      </c>
      <c r="K170" s="30">
        <v>0</v>
      </c>
      <c r="L170" s="30">
        <f>SUM(L169)</f>
        <v>4510</v>
      </c>
      <c r="M170" s="30">
        <f>SUM(M169)</f>
        <v>355.71</v>
      </c>
      <c r="N170" s="30">
        <f>SUM(N169)</f>
        <v>355.71</v>
      </c>
      <c r="O170" s="30"/>
      <c r="P170" s="30">
        <f>SUM(P169)</f>
        <v>4154.29</v>
      </c>
      <c r="Q170" s="159"/>
    </row>
    <row r="171" spans="2:17" ht="30" customHeight="1" x14ac:dyDescent="0.25">
      <c r="B171" s="14">
        <v>1000</v>
      </c>
      <c r="C171" s="14">
        <v>1100</v>
      </c>
      <c r="D171" s="14">
        <v>113</v>
      </c>
      <c r="E171" s="17" t="s">
        <v>208</v>
      </c>
      <c r="F171" s="59" t="s">
        <v>209</v>
      </c>
      <c r="G171" s="17"/>
      <c r="H171" s="17"/>
      <c r="I171" s="14">
        <v>15</v>
      </c>
      <c r="J171" s="20">
        <v>5867</v>
      </c>
      <c r="K171" s="33">
        <v>0</v>
      </c>
      <c r="L171" s="18">
        <f>J171+K171</f>
        <v>5867</v>
      </c>
      <c r="M171" s="20">
        <v>567.45000000000005</v>
      </c>
      <c r="N171" s="20">
        <v>567.45000000000005</v>
      </c>
      <c r="O171" s="20"/>
      <c r="P171" s="20">
        <f>L171-N171</f>
        <v>5299.55</v>
      </c>
      <c r="Q171" s="154"/>
    </row>
    <row r="172" spans="2:17" ht="30" customHeight="1" x14ac:dyDescent="0.25">
      <c r="B172" s="14">
        <v>1000</v>
      </c>
      <c r="C172" s="14">
        <v>1100</v>
      </c>
      <c r="D172" s="14">
        <v>113</v>
      </c>
      <c r="E172" s="17" t="s">
        <v>210</v>
      </c>
      <c r="F172" s="59" t="s">
        <v>211</v>
      </c>
      <c r="G172" s="17"/>
      <c r="H172" s="17"/>
      <c r="I172" s="14">
        <v>15</v>
      </c>
      <c r="J172" s="18">
        <v>2600</v>
      </c>
      <c r="K172" s="19">
        <v>6.1</v>
      </c>
      <c r="L172" s="18">
        <f>J172+K172</f>
        <v>2606.1</v>
      </c>
      <c r="M172" s="18">
        <v>0</v>
      </c>
      <c r="N172" s="75">
        <v>0</v>
      </c>
      <c r="O172" s="75"/>
      <c r="P172" s="20">
        <f>L172-N172</f>
        <v>2606.1</v>
      </c>
      <c r="Q172" s="262"/>
    </row>
    <row r="173" spans="2:17" ht="30" customHeight="1" x14ac:dyDescent="0.25">
      <c r="B173" s="70"/>
      <c r="C173" s="70"/>
      <c r="D173" s="70"/>
      <c r="E173" s="26" t="s">
        <v>212</v>
      </c>
      <c r="F173" s="27"/>
      <c r="G173" s="27"/>
      <c r="H173" s="88"/>
      <c r="I173" s="71"/>
      <c r="J173" s="30">
        <f t="shared" ref="J173:N173" si="29">SUM(J171:J172)</f>
        <v>8467</v>
      </c>
      <c r="K173" s="30">
        <f t="shared" si="29"/>
        <v>6.1</v>
      </c>
      <c r="L173" s="30">
        <f t="shared" si="29"/>
        <v>8473.1</v>
      </c>
      <c r="M173" s="30">
        <f t="shared" si="29"/>
        <v>567.45000000000005</v>
      </c>
      <c r="N173" s="30">
        <f t="shared" si="29"/>
        <v>567.45000000000005</v>
      </c>
      <c r="O173" s="30"/>
      <c r="P173" s="30">
        <f>SUM(P171:P172)</f>
        <v>7905.65</v>
      </c>
      <c r="Q173" s="159"/>
    </row>
    <row r="174" spans="2:17" ht="30" customHeight="1" x14ac:dyDescent="0.25">
      <c r="B174" s="14">
        <v>1000</v>
      </c>
      <c r="C174" s="14">
        <v>1100</v>
      </c>
      <c r="D174" s="72">
        <v>113</v>
      </c>
      <c r="E174" s="17" t="s">
        <v>213</v>
      </c>
      <c r="F174" s="59" t="s">
        <v>214</v>
      </c>
      <c r="G174" s="17"/>
      <c r="H174" s="17"/>
      <c r="I174" s="14">
        <v>15</v>
      </c>
      <c r="J174" s="20">
        <v>5224</v>
      </c>
      <c r="K174" s="33">
        <v>0</v>
      </c>
      <c r="L174" s="18">
        <f>J174+K174</f>
        <v>5224</v>
      </c>
      <c r="M174" s="20">
        <v>458.22</v>
      </c>
      <c r="N174" s="34">
        <v>458.22</v>
      </c>
      <c r="O174" s="34"/>
      <c r="P174" s="20">
        <f t="shared" ref="P174:P180" si="30">L174-N174</f>
        <v>4765.78</v>
      </c>
      <c r="Q174" s="185"/>
    </row>
    <row r="175" spans="2:17" ht="30" customHeight="1" x14ac:dyDescent="0.25">
      <c r="B175" s="14">
        <v>1000</v>
      </c>
      <c r="C175" s="14">
        <v>1100</v>
      </c>
      <c r="D175" s="14">
        <v>113</v>
      </c>
      <c r="E175" s="186"/>
      <c r="F175" s="59" t="s">
        <v>215</v>
      </c>
      <c r="G175" s="44"/>
      <c r="H175" s="44"/>
      <c r="I175" s="14"/>
      <c r="J175" s="121"/>
      <c r="K175" s="122"/>
      <c r="L175" s="18">
        <f t="shared" ref="L175:L180" si="31">J175+K175</f>
        <v>0</v>
      </c>
      <c r="M175" s="18"/>
      <c r="N175" s="18"/>
      <c r="O175" s="18"/>
      <c r="P175" s="20">
        <f t="shared" si="30"/>
        <v>0</v>
      </c>
      <c r="Q175" s="262"/>
    </row>
    <row r="176" spans="2:17" ht="30" customHeight="1" x14ac:dyDescent="0.25">
      <c r="B176" s="14">
        <v>1000</v>
      </c>
      <c r="C176" s="14">
        <v>1100</v>
      </c>
      <c r="D176" s="14">
        <v>113</v>
      </c>
      <c r="E176" s="78" t="s">
        <v>216</v>
      </c>
      <c r="F176" s="64" t="s">
        <v>217</v>
      </c>
      <c r="G176" s="87"/>
      <c r="H176" s="78"/>
      <c r="I176" s="14">
        <v>15</v>
      </c>
      <c r="J176" s="121">
        <v>4972</v>
      </c>
      <c r="K176" s="122">
        <v>0</v>
      </c>
      <c r="L176" s="18">
        <f t="shared" si="31"/>
        <v>4972</v>
      </c>
      <c r="M176" s="18">
        <v>417.68</v>
      </c>
      <c r="N176" s="18">
        <v>417.68</v>
      </c>
      <c r="O176" s="18"/>
      <c r="P176" s="20">
        <f t="shared" si="30"/>
        <v>4554.32</v>
      </c>
      <c r="Q176" s="262"/>
    </row>
    <row r="177" spans="1:17" ht="30" customHeight="1" x14ac:dyDescent="0.25">
      <c r="B177" s="72">
        <v>1000</v>
      </c>
      <c r="C177" s="72">
        <v>1100</v>
      </c>
      <c r="D177" s="72">
        <v>113</v>
      </c>
      <c r="E177" s="17" t="s">
        <v>218</v>
      </c>
      <c r="F177" s="59" t="s">
        <v>219</v>
      </c>
      <c r="G177" s="17"/>
      <c r="H177" s="17"/>
      <c r="I177" s="14">
        <v>15</v>
      </c>
      <c r="J177" s="121">
        <v>4972</v>
      </c>
      <c r="K177" s="122">
        <v>0</v>
      </c>
      <c r="L177" s="18">
        <f t="shared" si="31"/>
        <v>4972</v>
      </c>
      <c r="M177" s="18">
        <v>417.68</v>
      </c>
      <c r="N177" s="18">
        <v>417.68</v>
      </c>
      <c r="O177" s="18"/>
      <c r="P177" s="20">
        <f t="shared" si="30"/>
        <v>4554.32</v>
      </c>
      <c r="Q177" s="262"/>
    </row>
    <row r="178" spans="1:17" ht="30" customHeight="1" x14ac:dyDescent="0.25">
      <c r="B178" s="14">
        <v>1000</v>
      </c>
      <c r="C178" s="117">
        <v>1100</v>
      </c>
      <c r="D178" s="117">
        <v>113</v>
      </c>
      <c r="E178" s="60" t="s">
        <v>220</v>
      </c>
      <c r="F178" s="169" t="s">
        <v>221</v>
      </c>
      <c r="G178" s="98"/>
      <c r="H178" s="60"/>
      <c r="I178" s="117">
        <v>10</v>
      </c>
      <c r="J178" s="20">
        <v>3237.33</v>
      </c>
      <c r="K178" s="167"/>
      <c r="L178" s="18">
        <f t="shared" si="31"/>
        <v>3237.33</v>
      </c>
      <c r="M178" s="182">
        <v>266</v>
      </c>
      <c r="N178" s="182">
        <v>266</v>
      </c>
      <c r="O178" s="182"/>
      <c r="P178" s="20">
        <f t="shared" si="30"/>
        <v>2971.33</v>
      </c>
      <c r="Q178" s="262"/>
    </row>
    <row r="179" spans="1:17" ht="30" customHeight="1" x14ac:dyDescent="0.25">
      <c r="B179" s="14">
        <v>1000</v>
      </c>
      <c r="C179" s="14">
        <v>1100</v>
      </c>
      <c r="D179" s="14">
        <v>113</v>
      </c>
      <c r="E179" s="78" t="s">
        <v>222</v>
      </c>
      <c r="F179" s="59" t="s">
        <v>223</v>
      </c>
      <c r="G179" s="86"/>
      <c r="H179" s="78"/>
      <c r="I179" s="14">
        <v>15</v>
      </c>
      <c r="J179" s="20">
        <v>4856</v>
      </c>
      <c r="K179" s="122">
        <v>0</v>
      </c>
      <c r="L179" s="18">
        <f t="shared" si="31"/>
        <v>4856</v>
      </c>
      <c r="M179" s="182">
        <v>399.01</v>
      </c>
      <c r="N179" s="182">
        <v>399.01</v>
      </c>
      <c r="O179" s="182"/>
      <c r="P179" s="20">
        <f t="shared" si="30"/>
        <v>4456.99</v>
      </c>
      <c r="Q179" s="187"/>
    </row>
    <row r="180" spans="1:17" ht="30" customHeight="1" x14ac:dyDescent="0.25">
      <c r="B180" s="14">
        <v>1000</v>
      </c>
      <c r="C180" s="14">
        <v>1100</v>
      </c>
      <c r="D180" s="14">
        <v>113</v>
      </c>
      <c r="E180" s="17" t="s">
        <v>224</v>
      </c>
      <c r="F180" s="64" t="s">
        <v>225</v>
      </c>
      <c r="G180" s="17"/>
      <c r="H180" s="17"/>
      <c r="I180" s="14">
        <v>15</v>
      </c>
      <c r="J180" s="20">
        <v>4856</v>
      </c>
      <c r="K180" s="33">
        <v>0</v>
      </c>
      <c r="L180" s="18">
        <f t="shared" si="31"/>
        <v>4856</v>
      </c>
      <c r="M180" s="182">
        <v>399.01</v>
      </c>
      <c r="N180" s="182">
        <v>399.01</v>
      </c>
      <c r="O180" s="182"/>
      <c r="P180" s="20">
        <f t="shared" si="30"/>
        <v>4456.99</v>
      </c>
      <c r="Q180" s="188"/>
    </row>
    <row r="181" spans="1:17" ht="30" customHeight="1" x14ac:dyDescent="0.25">
      <c r="B181" s="189"/>
      <c r="C181" s="26"/>
      <c r="D181" s="81"/>
      <c r="E181" s="26" t="s">
        <v>226</v>
      </c>
      <c r="F181" s="190"/>
      <c r="G181" s="190"/>
      <c r="H181" s="29"/>
      <c r="I181" s="30"/>
      <c r="J181" s="30">
        <f>SUM(J174:J180)</f>
        <v>28117.33</v>
      </c>
      <c r="K181" s="30">
        <v>0</v>
      </c>
      <c r="L181" s="30">
        <f>SUM(L174:L180)</f>
        <v>28117.33</v>
      </c>
      <c r="M181" s="30">
        <f>SUM(M174:M180)</f>
        <v>2357.6000000000004</v>
      </c>
      <c r="N181" s="30">
        <f>SUM(N174:N180)</f>
        <v>2357.6000000000004</v>
      </c>
      <c r="O181" s="30"/>
      <c r="P181" s="30">
        <f>SUM(P174:P180)</f>
        <v>25759.729999999996</v>
      </c>
      <c r="Q181" s="29">
        <v>0</v>
      </c>
    </row>
    <row r="182" spans="1:17" ht="30" customHeight="1" x14ac:dyDescent="0.25">
      <c r="B182" s="37"/>
      <c r="C182" s="37"/>
      <c r="D182" s="37"/>
      <c r="E182" s="191" t="s">
        <v>227</v>
      </c>
      <c r="F182" s="37"/>
      <c r="G182" s="37"/>
      <c r="H182" s="192"/>
      <c r="I182" s="37"/>
      <c r="J182" s="193">
        <f>SUM(J13+J15+J17+J20+J22+J25+J34+J37+J41+J45+J63+J66+J72+J86+J88+J94+J100+J122+J130+J140+J142+J156+J159+J161+J170+J173+J181)</f>
        <v>421820.99</v>
      </c>
      <c r="K182" s="193">
        <f>SUM(K13+K15+K17+K20+K22+K25+K34+K37+K41+K45+K63+K66+K72+K86+K88+K94+K100+K122+K130+K140+K142+K156+K159+K161+K170+K173+K181)</f>
        <v>181.06</v>
      </c>
      <c r="L182" s="193">
        <f>SUM(L13+L15+L17+L20+L22+L25+L34+L37+L41+L45+L63+L66+L72+L86+L88+L94+L100+L122+L130+L140+L142+L156+L159+L161+L170+L173+L181)</f>
        <v>422002.04999999993</v>
      </c>
      <c r="M182" s="193">
        <f>SUM(M13+M15+M17+M20+M22+M25+M34+M37+M41+M45+M63+M66+M72+M86+M88+M94+M100+M122+M130+M140+M142+M156+M159+M161+M170+M173+M181)</f>
        <v>34122.14</v>
      </c>
      <c r="N182" s="193">
        <f>SUM(N13+N15+N17+N20+N22+N25+N34+N37+N41+N45+N63+N66+N72+N86+N88+N94+N100+N122+N130+N140+N142+N156+N159+N161+N170+N173+N181)</f>
        <v>34122.14</v>
      </c>
      <c r="O182" s="193">
        <v>3500</v>
      </c>
      <c r="P182" s="193">
        <f>SUM(P13+P15+P17+P20+P22+P25+P34+P37+P41+P45+P63+P66+P72+P86+P88+P94+P100+P122+P130+P140+P142+P156+P159+P161+P170+P173+P181)</f>
        <v>384379.90999999992</v>
      </c>
      <c r="Q182" s="37"/>
    </row>
    <row r="183" spans="1:17" x14ac:dyDescent="0.25">
      <c r="B183" s="194"/>
      <c r="C183" s="194"/>
      <c r="D183" s="194"/>
      <c r="E183" s="195"/>
      <c r="F183" s="194"/>
      <c r="G183" s="194"/>
      <c r="H183" s="196"/>
      <c r="I183" s="194"/>
      <c r="J183" s="197"/>
      <c r="K183" s="197"/>
      <c r="L183" s="197"/>
      <c r="M183" s="197"/>
      <c r="N183" s="197"/>
      <c r="O183" s="197"/>
      <c r="P183" s="197"/>
      <c r="Q183" s="194"/>
    </row>
    <row r="184" spans="1:17" x14ac:dyDescent="0.25">
      <c r="B184" s="1"/>
      <c r="C184" s="272" t="s">
        <v>228</v>
      </c>
      <c r="D184" s="272"/>
      <c r="E184" s="272"/>
      <c r="F184" s="198"/>
      <c r="G184" s="198"/>
      <c r="H184" s="198"/>
      <c r="I184" s="50"/>
      <c r="J184" s="50"/>
      <c r="K184" s="292" t="s">
        <v>229</v>
      </c>
      <c r="L184" s="292"/>
      <c r="M184" s="292"/>
      <c r="N184" s="1"/>
      <c r="O184" s="1"/>
      <c r="P184" s="1"/>
      <c r="Q184" s="194"/>
    </row>
    <row r="185" spans="1:17" x14ac:dyDescent="0.25">
      <c r="B185" s="1"/>
      <c r="C185" s="1"/>
      <c r="D185" s="1"/>
      <c r="E185" s="198"/>
      <c r="F185" s="198"/>
      <c r="G185" s="198"/>
      <c r="H185" s="49"/>
      <c r="I185" s="50"/>
      <c r="J185" s="50"/>
      <c r="K185" s="51"/>
      <c r="L185" s="199"/>
      <c r="M185" s="1"/>
      <c r="N185" s="1"/>
      <c r="O185" s="1"/>
      <c r="P185" s="1"/>
      <c r="Q185" s="1"/>
    </row>
    <row r="186" spans="1:17" x14ac:dyDescent="0.25">
      <c r="B186" s="1"/>
      <c r="C186" s="1"/>
      <c r="D186" s="1"/>
      <c r="E186" s="198"/>
      <c r="F186" s="198"/>
      <c r="G186" s="198"/>
      <c r="H186" s="49"/>
      <c r="I186" s="50"/>
      <c r="J186" s="50"/>
      <c r="K186" s="51"/>
      <c r="L186" s="199"/>
      <c r="M186" s="1"/>
      <c r="N186" s="1"/>
      <c r="O186" s="1"/>
      <c r="P186" s="1"/>
      <c r="Q186" s="1"/>
    </row>
    <row r="187" spans="1:17" x14ac:dyDescent="0.25">
      <c r="A187" s="1"/>
      <c r="B187" s="1"/>
      <c r="C187" s="200"/>
      <c r="D187" s="200"/>
      <c r="E187" s="198"/>
      <c r="F187" s="200"/>
      <c r="G187" s="50" t="s">
        <v>230</v>
      </c>
      <c r="H187" s="201"/>
    </row>
    <row r="188" spans="1:17" ht="15.75" x14ac:dyDescent="0.25">
      <c r="A188" s="1"/>
      <c r="B188" s="1"/>
      <c r="C188" s="271" t="s">
        <v>231</v>
      </c>
      <c r="D188" s="271"/>
      <c r="E188" s="271"/>
      <c r="F188" s="202"/>
      <c r="G188" s="202"/>
      <c r="H188" s="203"/>
      <c r="K188" s="271" t="s">
        <v>232</v>
      </c>
      <c r="L188" s="271"/>
      <c r="M188" s="271"/>
    </row>
    <row r="189" spans="1:17" x14ac:dyDescent="0.25">
      <c r="A189" s="1"/>
      <c r="B189" s="1"/>
      <c r="C189" s="272" t="s">
        <v>233</v>
      </c>
      <c r="D189" s="272"/>
      <c r="E189" s="272"/>
      <c r="F189" s="204"/>
      <c r="G189" s="204"/>
      <c r="H189" s="204"/>
      <c r="J189" s="204"/>
      <c r="K189" s="273" t="s">
        <v>234</v>
      </c>
      <c r="L189" s="273"/>
      <c r="M189" s="273"/>
    </row>
    <row r="190" spans="1:17" x14ac:dyDescent="0.25">
      <c r="A190" s="1"/>
      <c r="B190" s="1"/>
      <c r="C190" s="256"/>
      <c r="D190" s="256"/>
      <c r="E190" s="256"/>
      <c r="F190" s="204"/>
      <c r="G190" s="204"/>
      <c r="H190" s="204"/>
      <c r="J190" s="204"/>
      <c r="K190" s="270"/>
      <c r="L190" s="270"/>
      <c r="M190" s="270"/>
    </row>
    <row r="191" spans="1:17" x14ac:dyDescent="0.25">
      <c r="A191" s="1"/>
      <c r="B191" s="1"/>
      <c r="C191" s="256"/>
      <c r="D191" s="256"/>
      <c r="E191" s="256"/>
      <c r="F191" s="204"/>
      <c r="G191" s="204"/>
      <c r="H191" s="204"/>
      <c r="J191" s="204"/>
      <c r="K191" s="270"/>
      <c r="L191" s="270"/>
      <c r="M191" s="270"/>
    </row>
    <row r="192" spans="1:17" x14ac:dyDescent="0.25">
      <c r="A192" s="1"/>
      <c r="B192" s="1"/>
      <c r="C192" s="256"/>
      <c r="D192" s="256"/>
      <c r="E192" s="256"/>
      <c r="F192" s="204"/>
      <c r="G192" s="204"/>
      <c r="H192" s="204"/>
      <c r="J192" s="204"/>
      <c r="K192" s="270"/>
      <c r="L192" s="270"/>
      <c r="M192" s="270"/>
    </row>
    <row r="193" spans="1:17" x14ac:dyDescent="0.25">
      <c r="A193" s="1" t="s">
        <v>255</v>
      </c>
      <c r="B193" s="1"/>
      <c r="C193" s="256"/>
      <c r="D193" s="256"/>
      <c r="E193" s="256"/>
      <c r="F193" s="204"/>
      <c r="G193" s="204"/>
      <c r="H193" s="204"/>
      <c r="J193" s="204"/>
      <c r="K193" s="270"/>
      <c r="L193" s="270"/>
      <c r="M193" s="270"/>
    </row>
    <row r="194" spans="1:17" x14ac:dyDescent="0.25">
      <c r="A194" s="1"/>
      <c r="B194" s="1"/>
      <c r="C194" s="1"/>
      <c r="D194" s="2"/>
      <c r="E194" s="1"/>
      <c r="F194" s="1"/>
      <c r="G194" s="1"/>
    </row>
    <row r="195" spans="1:17" ht="18" x14ac:dyDescent="0.25">
      <c r="B195" s="4"/>
      <c r="C195" s="4"/>
      <c r="D195" s="4"/>
      <c r="E195" s="285" t="s">
        <v>0</v>
      </c>
      <c r="F195" s="285"/>
      <c r="G195" s="285"/>
      <c r="H195" s="285"/>
      <c r="Q195" s="1"/>
    </row>
    <row r="196" spans="1:17" ht="18" x14ac:dyDescent="0.25">
      <c r="B196" s="5"/>
      <c r="C196" s="6"/>
      <c r="D196" s="6"/>
      <c r="E196" s="285" t="s">
        <v>2</v>
      </c>
      <c r="F196" s="285"/>
      <c r="G196" s="285"/>
      <c r="H196" s="285"/>
      <c r="I196" s="285" t="s">
        <v>281</v>
      </c>
      <c r="J196" s="285"/>
      <c r="K196" s="285"/>
      <c r="L196" s="285"/>
      <c r="M196" s="285"/>
      <c r="N196" s="285"/>
      <c r="O196" s="285"/>
      <c r="P196" s="285"/>
      <c r="Q196" s="4"/>
    </row>
    <row r="197" spans="1:17" x14ac:dyDescent="0.25">
      <c r="B197" s="1"/>
      <c r="C197" s="1"/>
      <c r="D197" s="1"/>
      <c r="E197" s="198"/>
      <c r="F197" s="198"/>
      <c r="G197" s="198"/>
      <c r="H197" s="198"/>
      <c r="I197" s="198"/>
      <c r="J197" s="130"/>
      <c r="K197" s="207"/>
      <c r="L197" s="130"/>
      <c r="M197" s="1"/>
      <c r="N197" s="1"/>
      <c r="O197" s="1"/>
      <c r="P197" s="1"/>
      <c r="Q197" s="6"/>
    </row>
    <row r="198" spans="1:17" x14ac:dyDescent="0.25">
      <c r="B198" s="151"/>
      <c r="C198" s="151"/>
      <c r="D198" s="151"/>
      <c r="E198" s="286" t="s">
        <v>3</v>
      </c>
      <c r="F198" s="286" t="s">
        <v>47</v>
      </c>
      <c r="G198" s="257"/>
      <c r="H198" s="286" t="s">
        <v>5</v>
      </c>
      <c r="I198" s="279" t="s">
        <v>13</v>
      </c>
      <c r="J198" s="152" t="s">
        <v>109</v>
      </c>
      <c r="K198" s="109"/>
      <c r="L198" s="84"/>
      <c r="M198" s="290"/>
      <c r="N198" s="291"/>
      <c r="O198" s="242"/>
      <c r="P198" s="286" t="s">
        <v>7</v>
      </c>
      <c r="Q198" s="274" t="s">
        <v>8</v>
      </c>
    </row>
    <row r="199" spans="1:17" x14ac:dyDescent="0.25">
      <c r="B199" s="277" t="s">
        <v>9</v>
      </c>
      <c r="C199" s="277" t="s">
        <v>10</v>
      </c>
      <c r="D199" s="277" t="s">
        <v>11</v>
      </c>
      <c r="E199" s="287"/>
      <c r="F199" s="287"/>
      <c r="G199" s="258" t="s">
        <v>12</v>
      </c>
      <c r="H199" s="287"/>
      <c r="I199" s="289"/>
      <c r="J199" s="279" t="s">
        <v>236</v>
      </c>
      <c r="K199" s="281" t="s">
        <v>48</v>
      </c>
      <c r="L199" s="283" t="s">
        <v>49</v>
      </c>
      <c r="M199" s="277" t="s">
        <v>17</v>
      </c>
      <c r="N199" s="277" t="s">
        <v>18</v>
      </c>
      <c r="O199" s="267"/>
      <c r="P199" s="287"/>
      <c r="Q199" s="275"/>
    </row>
    <row r="200" spans="1:17" x14ac:dyDescent="0.25">
      <c r="B200" s="278"/>
      <c r="C200" s="278"/>
      <c r="D200" s="278"/>
      <c r="E200" s="288"/>
      <c r="F200" s="288"/>
      <c r="G200" s="259"/>
      <c r="H200" s="288"/>
      <c r="I200" s="280"/>
      <c r="J200" s="280"/>
      <c r="K200" s="282"/>
      <c r="L200" s="284"/>
      <c r="M200" s="278"/>
      <c r="N200" s="278"/>
      <c r="O200" s="263"/>
      <c r="P200" s="288"/>
      <c r="Q200" s="276"/>
    </row>
    <row r="201" spans="1:17" ht="39.950000000000003" customHeight="1" x14ac:dyDescent="0.25">
      <c r="B201" s="14">
        <v>4000</v>
      </c>
      <c r="C201" s="14">
        <v>4500</v>
      </c>
      <c r="D201" s="14">
        <v>451</v>
      </c>
      <c r="E201" s="78" t="s">
        <v>237</v>
      </c>
      <c r="F201" s="78" t="s">
        <v>238</v>
      </c>
      <c r="G201" s="86"/>
      <c r="H201" s="78"/>
      <c r="I201" s="14"/>
      <c r="J201" s="20">
        <v>2500</v>
      </c>
      <c r="K201" s="33"/>
      <c r="L201" s="20">
        <v>2500</v>
      </c>
      <c r="M201" s="20">
        <v>0</v>
      </c>
      <c r="N201" s="20">
        <v>0</v>
      </c>
      <c r="O201" s="20"/>
      <c r="P201" s="20">
        <v>2500</v>
      </c>
      <c r="Q201" s="208"/>
    </row>
    <row r="202" spans="1:17" ht="39.950000000000003" customHeight="1" x14ac:dyDescent="0.25">
      <c r="B202" s="14">
        <v>4000</v>
      </c>
      <c r="C202" s="14">
        <v>4500</v>
      </c>
      <c r="D202" s="14">
        <v>451</v>
      </c>
      <c r="E202" s="60" t="s">
        <v>239</v>
      </c>
      <c r="F202" s="78" t="s">
        <v>238</v>
      </c>
      <c r="G202" s="87"/>
      <c r="H202" s="78"/>
      <c r="I202" s="14"/>
      <c r="J202" s="20">
        <v>2085</v>
      </c>
      <c r="K202" s="33"/>
      <c r="L202" s="20">
        <v>2085</v>
      </c>
      <c r="M202" s="20"/>
      <c r="N202" s="20"/>
      <c r="O202" s="20"/>
      <c r="P202" s="20">
        <v>2085</v>
      </c>
      <c r="Q202" s="208"/>
    </row>
    <row r="203" spans="1:17" ht="39.950000000000003" customHeight="1" x14ac:dyDescent="0.25">
      <c r="B203" s="14">
        <v>4000</v>
      </c>
      <c r="C203" s="14">
        <v>4500</v>
      </c>
      <c r="D203" s="14">
        <v>451</v>
      </c>
      <c r="E203" s="78" t="s">
        <v>106</v>
      </c>
      <c r="F203" s="78" t="s">
        <v>107</v>
      </c>
      <c r="G203" s="87"/>
      <c r="H203" s="78"/>
      <c r="I203" s="14"/>
      <c r="J203" s="20">
        <v>2300</v>
      </c>
      <c r="K203" s="33"/>
      <c r="L203" s="20">
        <v>2300</v>
      </c>
      <c r="M203" s="20"/>
      <c r="N203" s="20"/>
      <c r="O203" s="20"/>
      <c r="P203" s="20">
        <v>2300</v>
      </c>
      <c r="Q203" s="208"/>
    </row>
    <row r="204" spans="1:17" ht="30" customHeight="1" x14ac:dyDescent="0.25">
      <c r="B204" s="37"/>
      <c r="C204" s="37"/>
      <c r="D204" s="37"/>
      <c r="E204" s="191" t="s">
        <v>227</v>
      </c>
      <c r="F204" s="37"/>
      <c r="G204" s="37"/>
      <c r="H204" s="192"/>
      <c r="I204" s="37"/>
      <c r="J204" s="88">
        <f>SUM(J201:J203)</f>
        <v>6885</v>
      </c>
      <c r="K204" s="209"/>
      <c r="L204" s="88">
        <f>SUM(L201:L203)</f>
        <v>6885</v>
      </c>
      <c r="M204" s="88"/>
      <c r="N204" s="88"/>
      <c r="O204" s="88"/>
      <c r="P204" s="88">
        <f>SUM(P201:P203)</f>
        <v>6885</v>
      </c>
      <c r="Q204" s="37"/>
    </row>
    <row r="206" spans="1:17" x14ac:dyDescent="0.25">
      <c r="B206" s="1"/>
      <c r="C206" s="1"/>
      <c r="D206" s="1"/>
      <c r="E206" s="198" t="s">
        <v>228</v>
      </c>
      <c r="F206" s="198"/>
      <c r="G206" s="198"/>
      <c r="H206" s="198"/>
      <c r="I206" s="50"/>
      <c r="J206" s="50"/>
      <c r="K206" s="51" t="s">
        <v>229</v>
      </c>
      <c r="L206" s="199"/>
      <c r="M206" s="1"/>
      <c r="N206" s="1"/>
      <c r="O206" s="1"/>
      <c r="P206" s="1"/>
    </row>
    <row r="207" spans="1:17" x14ac:dyDescent="0.25">
      <c r="B207" s="1"/>
      <c r="C207" s="1"/>
      <c r="D207" s="1"/>
      <c r="E207" s="198"/>
      <c r="F207" s="198"/>
      <c r="G207" s="198"/>
      <c r="H207" s="198"/>
      <c r="I207" s="198"/>
      <c r="J207" s="130"/>
      <c r="K207" s="207"/>
      <c r="L207" s="130"/>
      <c r="M207" s="1"/>
      <c r="N207" s="1"/>
      <c r="O207" s="1"/>
    </row>
    <row r="209" spans="1:17" x14ac:dyDescent="0.25">
      <c r="B209" s="1"/>
      <c r="C209" s="1"/>
      <c r="D209" s="1"/>
      <c r="E209" s="198"/>
      <c r="F209" s="198"/>
      <c r="G209" s="198"/>
      <c r="H209" s="49"/>
      <c r="I209" s="50"/>
      <c r="J209" s="50"/>
      <c r="K209" s="51"/>
      <c r="L209" s="199"/>
      <c r="M209" s="1"/>
      <c r="N209" s="1"/>
      <c r="O209" s="1"/>
      <c r="P209" s="1"/>
      <c r="Q209" s="1"/>
    </row>
    <row r="210" spans="1:17" x14ac:dyDescent="0.25">
      <c r="A210" s="1"/>
      <c r="B210" s="1"/>
      <c r="C210" s="200"/>
      <c r="D210" s="200"/>
      <c r="E210" s="198"/>
      <c r="F210" s="200"/>
      <c r="G210" s="50" t="s">
        <v>230</v>
      </c>
      <c r="H210" s="201"/>
    </row>
    <row r="211" spans="1:17" ht="15.75" x14ac:dyDescent="0.25">
      <c r="A211" s="1"/>
      <c r="B211" s="1"/>
      <c r="C211" s="271" t="s">
        <v>231</v>
      </c>
      <c r="D211" s="271"/>
      <c r="E211" s="271"/>
      <c r="F211" s="202"/>
      <c r="G211" s="202"/>
      <c r="H211" s="203"/>
      <c r="K211" s="271" t="s">
        <v>232</v>
      </c>
      <c r="L211" s="271"/>
      <c r="M211" s="271"/>
    </row>
    <row r="212" spans="1:17" x14ac:dyDescent="0.25">
      <c r="A212" s="1"/>
      <c r="B212" s="1"/>
      <c r="C212" s="272" t="s">
        <v>233</v>
      </c>
      <c r="D212" s="272"/>
      <c r="E212" s="272"/>
      <c r="F212" s="204"/>
      <c r="G212" s="204"/>
      <c r="H212" s="204"/>
      <c r="J212" s="204"/>
      <c r="K212" s="273" t="s">
        <v>234</v>
      </c>
      <c r="L212" s="273"/>
      <c r="M212" s="273"/>
    </row>
    <row r="213" spans="1:17" x14ac:dyDescent="0.25">
      <c r="N213" s="1"/>
      <c r="O213" s="1"/>
    </row>
    <row r="215" spans="1:17" x14ac:dyDescent="0.25">
      <c r="N215" s="210"/>
      <c r="O215" s="210"/>
    </row>
    <row r="216" spans="1:17" x14ac:dyDescent="0.25">
      <c r="N216" s="210"/>
      <c r="O216" s="210"/>
      <c r="P216" s="211"/>
    </row>
    <row r="217" spans="1:17" x14ac:dyDescent="0.25">
      <c r="P217" s="211"/>
    </row>
    <row r="219" spans="1:17" x14ac:dyDescent="0.25">
      <c r="N219" s="210"/>
      <c r="O219" s="210"/>
    </row>
    <row r="228" spans="5:8" x14ac:dyDescent="0.25">
      <c r="E228" s="1"/>
      <c r="F228" s="1"/>
      <c r="G228" s="1"/>
      <c r="H228" s="1"/>
    </row>
    <row r="238" spans="5:8" x14ac:dyDescent="0.25">
      <c r="E238" s="1"/>
      <c r="F238" s="1"/>
      <c r="G238" s="1"/>
      <c r="H238" s="212"/>
    </row>
    <row r="239" spans="5:8" x14ac:dyDescent="0.25">
      <c r="E239" s="1"/>
      <c r="F239" s="1"/>
      <c r="G239" s="1"/>
      <c r="H239" s="212"/>
    </row>
    <row r="240" spans="5:8" x14ac:dyDescent="0.25">
      <c r="E240" s="1"/>
      <c r="F240" s="1"/>
      <c r="G240" s="1"/>
      <c r="H240" s="212"/>
    </row>
    <row r="241" spans="5:8" x14ac:dyDescent="0.25">
      <c r="E241" s="1"/>
      <c r="F241" s="1"/>
      <c r="G241" s="1"/>
      <c r="H241" s="212"/>
    </row>
    <row r="242" spans="5:8" x14ac:dyDescent="0.25">
      <c r="E242" s="145"/>
      <c r="F242" s="1"/>
      <c r="G242" s="1"/>
      <c r="H242" s="212"/>
    </row>
    <row r="243" spans="5:8" x14ac:dyDescent="0.25">
      <c r="E243" s="1"/>
      <c r="F243" s="1"/>
      <c r="G243" s="1"/>
      <c r="H243" s="212"/>
    </row>
    <row r="244" spans="5:8" x14ac:dyDescent="0.25">
      <c r="E244" s="1"/>
      <c r="F244" s="1"/>
      <c r="G244" s="1"/>
      <c r="H244" s="212"/>
    </row>
    <row r="245" spans="5:8" x14ac:dyDescent="0.25">
      <c r="E245" s="145"/>
      <c r="F245" s="1"/>
      <c r="G245" s="1"/>
      <c r="H245" s="212"/>
    </row>
    <row r="246" spans="5:8" x14ac:dyDescent="0.25">
      <c r="E246" s="1"/>
      <c r="F246" s="1"/>
      <c r="G246" s="1"/>
      <c r="H246" s="212"/>
    </row>
    <row r="247" spans="5:8" x14ac:dyDescent="0.25">
      <c r="E247" s="145"/>
      <c r="F247" s="1"/>
      <c r="G247" s="1"/>
      <c r="H247" s="212"/>
    </row>
  </sheetData>
  <mergeCells count="164">
    <mergeCell ref="C211:E211"/>
    <mergeCell ref="K211:M211"/>
    <mergeCell ref="C212:E212"/>
    <mergeCell ref="K212:M212"/>
    <mergeCell ref="Q198:Q200"/>
    <mergeCell ref="B199:B200"/>
    <mergeCell ref="C199:C200"/>
    <mergeCell ref="D199:D200"/>
    <mergeCell ref="J199:J200"/>
    <mergeCell ref="K199:K200"/>
    <mergeCell ref="L199:L200"/>
    <mergeCell ref="M199:M200"/>
    <mergeCell ref="N199:N200"/>
    <mergeCell ref="E195:H195"/>
    <mergeCell ref="E196:H196"/>
    <mergeCell ref="I196:P196"/>
    <mergeCell ref="E198:E200"/>
    <mergeCell ref="F198:F200"/>
    <mergeCell ref="H198:H200"/>
    <mergeCell ref="I198:I200"/>
    <mergeCell ref="M198:N198"/>
    <mergeCell ref="P198:P200"/>
    <mergeCell ref="C184:E184"/>
    <mergeCell ref="K184:M184"/>
    <mergeCell ref="C188:E188"/>
    <mergeCell ref="K188:M188"/>
    <mergeCell ref="C189:E189"/>
    <mergeCell ref="K189:M189"/>
    <mergeCell ref="Q166:Q168"/>
    <mergeCell ref="B167:B168"/>
    <mergeCell ref="C167:C168"/>
    <mergeCell ref="D167:D168"/>
    <mergeCell ref="J167:J168"/>
    <mergeCell ref="K167:K168"/>
    <mergeCell ref="L167:L168"/>
    <mergeCell ref="M167:M168"/>
    <mergeCell ref="N167:N168"/>
    <mergeCell ref="E164:H164"/>
    <mergeCell ref="I164:P164"/>
    <mergeCell ref="E165:H165"/>
    <mergeCell ref="I165:P165"/>
    <mergeCell ref="E166:E168"/>
    <mergeCell ref="F166:F168"/>
    <mergeCell ref="H166:H168"/>
    <mergeCell ref="I166:I168"/>
    <mergeCell ref="M166:N166"/>
    <mergeCell ref="P166:P168"/>
    <mergeCell ref="Q136:Q138"/>
    <mergeCell ref="B137:B138"/>
    <mergeCell ref="C137:C138"/>
    <mergeCell ref="D137:D138"/>
    <mergeCell ref="J137:J138"/>
    <mergeCell ref="K137:K138"/>
    <mergeCell ref="L137:L138"/>
    <mergeCell ref="M137:M138"/>
    <mergeCell ref="N137:N138"/>
    <mergeCell ref="E134:H134"/>
    <mergeCell ref="I134:P134"/>
    <mergeCell ref="E135:H135"/>
    <mergeCell ref="I135:P135"/>
    <mergeCell ref="E136:E138"/>
    <mergeCell ref="F136:F138"/>
    <mergeCell ref="H136:H138"/>
    <mergeCell ref="I136:I138"/>
    <mergeCell ref="M136:N136"/>
    <mergeCell ref="P136:P138"/>
    <mergeCell ref="I106:I108"/>
    <mergeCell ref="M106:N106"/>
    <mergeCell ref="P106:P108"/>
    <mergeCell ref="Q106:Q108"/>
    <mergeCell ref="J107:J108"/>
    <mergeCell ref="K107:K108"/>
    <mergeCell ref="L107:L108"/>
    <mergeCell ref="M107:M108"/>
    <mergeCell ref="N107:N108"/>
    <mergeCell ref="B106:B108"/>
    <mergeCell ref="C106:C108"/>
    <mergeCell ref="D106:D108"/>
    <mergeCell ref="E106:E108"/>
    <mergeCell ref="F106:F108"/>
    <mergeCell ref="H106:H108"/>
    <mergeCell ref="E102:H102"/>
    <mergeCell ref="I102:P102"/>
    <mergeCell ref="E103:H103"/>
    <mergeCell ref="E104:H104"/>
    <mergeCell ref="I104:P104"/>
    <mergeCell ref="E105:H105"/>
    <mergeCell ref="H78:H80"/>
    <mergeCell ref="I78:I80"/>
    <mergeCell ref="M78:N78"/>
    <mergeCell ref="P78:P80"/>
    <mergeCell ref="Q78:Q80"/>
    <mergeCell ref="J79:J80"/>
    <mergeCell ref="K79:K80"/>
    <mergeCell ref="L79:L80"/>
    <mergeCell ref="M79:M80"/>
    <mergeCell ref="N79:N80"/>
    <mergeCell ref="E74:H74"/>
    <mergeCell ref="E75:H75"/>
    <mergeCell ref="E76:H76"/>
    <mergeCell ref="I76:P76"/>
    <mergeCell ref="E77:H77"/>
    <mergeCell ref="B78:B80"/>
    <mergeCell ref="C78:C80"/>
    <mergeCell ref="D78:D80"/>
    <mergeCell ref="E78:E80"/>
    <mergeCell ref="F78:F80"/>
    <mergeCell ref="I50:I52"/>
    <mergeCell ref="M50:N50"/>
    <mergeCell ref="P50:P52"/>
    <mergeCell ref="Q50:Q52"/>
    <mergeCell ref="J51:J52"/>
    <mergeCell ref="K51:K52"/>
    <mergeCell ref="L51:L52"/>
    <mergeCell ref="M51:M52"/>
    <mergeCell ref="N51:N52"/>
    <mergeCell ref="E49:H49"/>
    <mergeCell ref="B50:B52"/>
    <mergeCell ref="C50:C52"/>
    <mergeCell ref="D50:D52"/>
    <mergeCell ref="E50:E52"/>
    <mergeCell ref="F50:F52"/>
    <mergeCell ref="H50:H52"/>
    <mergeCell ref="N30:N31"/>
    <mergeCell ref="P30:P31"/>
    <mergeCell ref="Q30:Q31"/>
    <mergeCell ref="E47:H47"/>
    <mergeCell ref="E48:H48"/>
    <mergeCell ref="I48:P48"/>
    <mergeCell ref="H30:H31"/>
    <mergeCell ref="I30:I31"/>
    <mergeCell ref="J30:J31"/>
    <mergeCell ref="K30:K31"/>
    <mergeCell ref="L30:L31"/>
    <mergeCell ref="M30:M31"/>
    <mergeCell ref="E27:H27"/>
    <mergeCell ref="E28:H28"/>
    <mergeCell ref="I28:P28"/>
    <mergeCell ref="E29:H29"/>
    <mergeCell ref="B30:B31"/>
    <mergeCell ref="C30:C31"/>
    <mergeCell ref="D30:D31"/>
    <mergeCell ref="E30:E31"/>
    <mergeCell ref="F30:F31"/>
    <mergeCell ref="G30:G31"/>
    <mergeCell ref="Q6:Q8"/>
    <mergeCell ref="B7:B8"/>
    <mergeCell ref="C7:C8"/>
    <mergeCell ref="D7:D8"/>
    <mergeCell ref="I7:I8"/>
    <mergeCell ref="J7:J8"/>
    <mergeCell ref="K7:K8"/>
    <mergeCell ref="L7:L8"/>
    <mergeCell ref="M7:M8"/>
    <mergeCell ref="N7:N8"/>
    <mergeCell ref="E4:H4"/>
    <mergeCell ref="I4:P4"/>
    <mergeCell ref="E5:H5"/>
    <mergeCell ref="I5:P5"/>
    <mergeCell ref="E6:E8"/>
    <mergeCell ref="F6:F8"/>
    <mergeCell ref="H6:H8"/>
    <mergeCell ref="M6:N6"/>
    <mergeCell ref="P6:P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7"/>
  <sheetViews>
    <sheetView topLeftCell="A193" workbookViewId="0">
      <selection activeCell="G203" sqref="G203"/>
    </sheetView>
  </sheetViews>
  <sheetFormatPr baseColWidth="10" defaultRowHeight="15" x14ac:dyDescent="0.25"/>
  <cols>
    <col min="1" max="1" width="4.7109375" customWidth="1"/>
    <col min="2" max="2" width="10.5703125" customWidth="1"/>
    <col min="3" max="3" width="10.7109375" customWidth="1"/>
    <col min="4" max="4" width="9.42578125" customWidth="1"/>
    <col min="5" max="5" width="37.85546875" customWidth="1"/>
    <col min="6" max="6" width="19.140625" customWidth="1"/>
    <col min="7" max="7" width="16.7109375" customWidth="1"/>
    <col min="8" max="8" width="22.7109375" customWidth="1"/>
    <col min="10" max="10" width="12.7109375" bestFit="1" customWidth="1"/>
    <col min="12" max="12" width="14.7109375" customWidth="1"/>
    <col min="13" max="13" width="11.5703125" bestFit="1" customWidth="1"/>
    <col min="15" max="15" width="16.85546875" customWidth="1"/>
    <col min="16" max="16" width="35.7109375" customWidth="1"/>
  </cols>
  <sheetData>
    <row r="1" spans="2:16" x14ac:dyDescent="0.25">
      <c r="B1" s="1"/>
      <c r="C1" s="1"/>
      <c r="D1" s="1"/>
      <c r="E1" s="1"/>
      <c r="F1" s="2"/>
      <c r="G1" s="2"/>
      <c r="H1" s="1"/>
      <c r="I1" s="1"/>
      <c r="J1" s="1"/>
      <c r="K1" s="3"/>
      <c r="L1" s="1"/>
      <c r="M1" s="1"/>
      <c r="N1" s="1"/>
      <c r="O1" s="1"/>
      <c r="P1" s="1"/>
    </row>
    <row r="2" spans="2:16" x14ac:dyDescent="0.25">
      <c r="B2" s="1"/>
      <c r="C2" s="1"/>
      <c r="D2" s="1"/>
      <c r="E2" s="1"/>
      <c r="F2" s="2"/>
      <c r="G2" s="2"/>
      <c r="H2" s="1"/>
      <c r="I2" s="1"/>
      <c r="J2" s="1"/>
      <c r="K2" s="3"/>
      <c r="L2" s="1"/>
      <c r="M2" s="1"/>
      <c r="N2" s="1"/>
      <c r="O2" s="1"/>
      <c r="P2" s="1"/>
    </row>
    <row r="3" spans="2:16" x14ac:dyDescent="0.25">
      <c r="B3" s="1"/>
      <c r="C3" s="1"/>
      <c r="D3" s="1"/>
      <c r="E3" s="1"/>
      <c r="F3" s="2"/>
      <c r="G3" s="2"/>
      <c r="H3" s="1"/>
      <c r="I3" s="1"/>
      <c r="J3" s="1"/>
      <c r="K3" s="3"/>
      <c r="L3" s="1"/>
      <c r="M3" s="1"/>
      <c r="N3" s="1"/>
      <c r="O3" s="1"/>
      <c r="P3" s="1"/>
    </row>
    <row r="4" spans="2:16" ht="18" x14ac:dyDescent="0.25">
      <c r="B4" s="4"/>
      <c r="C4" s="4"/>
      <c r="D4" s="4"/>
      <c r="E4" s="285" t="s">
        <v>0</v>
      </c>
      <c r="F4" s="285"/>
      <c r="G4" s="285"/>
      <c r="H4" s="285"/>
      <c r="I4" s="285" t="s">
        <v>240</v>
      </c>
      <c r="J4" s="285"/>
      <c r="K4" s="285"/>
      <c r="L4" s="285"/>
      <c r="M4" s="285"/>
      <c r="N4" s="285"/>
      <c r="O4" s="285"/>
      <c r="P4" s="4"/>
    </row>
    <row r="5" spans="2:16" ht="18" x14ac:dyDescent="0.25">
      <c r="B5" s="5"/>
      <c r="C5" s="6"/>
      <c r="D5" s="6"/>
      <c r="E5" s="285" t="s">
        <v>2</v>
      </c>
      <c r="F5" s="285"/>
      <c r="G5" s="285"/>
      <c r="H5" s="285"/>
      <c r="I5" s="272"/>
      <c r="J5" s="272"/>
      <c r="K5" s="272"/>
      <c r="L5" s="272"/>
      <c r="M5" s="272"/>
      <c r="N5" s="272"/>
      <c r="O5" s="272"/>
      <c r="P5" s="6"/>
    </row>
    <row r="6" spans="2:16" x14ac:dyDescent="0.25">
      <c r="B6" s="7"/>
      <c r="C6" s="7"/>
      <c r="D6" s="7"/>
      <c r="E6" s="305" t="s">
        <v>3</v>
      </c>
      <c r="F6" s="286" t="s">
        <v>4</v>
      </c>
      <c r="G6" s="8"/>
      <c r="H6" s="286" t="s">
        <v>5</v>
      </c>
      <c r="I6" s="9"/>
      <c r="J6" s="10" t="s">
        <v>6</v>
      </c>
      <c r="K6" s="11"/>
      <c r="L6" s="10"/>
      <c r="M6" s="308"/>
      <c r="N6" s="309"/>
      <c r="O6" s="286" t="s">
        <v>7</v>
      </c>
      <c r="P6" s="274" t="s">
        <v>8</v>
      </c>
    </row>
    <row r="7" spans="2:16" x14ac:dyDescent="0.25">
      <c r="B7" s="277" t="s">
        <v>9</v>
      </c>
      <c r="C7" s="277" t="s">
        <v>10</v>
      </c>
      <c r="D7" s="277" t="s">
        <v>11</v>
      </c>
      <c r="E7" s="306"/>
      <c r="F7" s="287"/>
      <c r="G7" s="12" t="s">
        <v>12</v>
      </c>
      <c r="H7" s="287"/>
      <c r="I7" s="279" t="s">
        <v>13</v>
      </c>
      <c r="J7" s="277" t="s">
        <v>14</v>
      </c>
      <c r="K7" s="303" t="s">
        <v>15</v>
      </c>
      <c r="L7" s="277" t="s">
        <v>16</v>
      </c>
      <c r="M7" s="277" t="s">
        <v>17</v>
      </c>
      <c r="N7" s="277" t="s">
        <v>18</v>
      </c>
      <c r="O7" s="287"/>
      <c r="P7" s="275"/>
    </row>
    <row r="8" spans="2:16" ht="18" customHeight="1" x14ac:dyDescent="0.25">
      <c r="B8" s="278"/>
      <c r="C8" s="278"/>
      <c r="D8" s="278"/>
      <c r="E8" s="307"/>
      <c r="F8" s="288"/>
      <c r="G8" s="13"/>
      <c r="H8" s="288"/>
      <c r="I8" s="280"/>
      <c r="J8" s="278"/>
      <c r="K8" s="304"/>
      <c r="L8" s="278"/>
      <c r="M8" s="278"/>
      <c r="N8" s="278"/>
      <c r="O8" s="288"/>
      <c r="P8" s="276"/>
    </row>
    <row r="9" spans="2:16" ht="30" customHeight="1" x14ac:dyDescent="0.3">
      <c r="B9" s="14">
        <v>1000</v>
      </c>
      <c r="C9" s="14">
        <v>1100</v>
      </c>
      <c r="D9" s="14">
        <v>113</v>
      </c>
      <c r="E9" s="15" t="s">
        <v>19</v>
      </c>
      <c r="F9" s="16" t="s">
        <v>20</v>
      </c>
      <c r="G9" s="17"/>
      <c r="H9" s="17"/>
      <c r="I9" s="14">
        <v>15</v>
      </c>
      <c r="J9" s="18">
        <v>18911</v>
      </c>
      <c r="K9" s="19">
        <v>0</v>
      </c>
      <c r="L9" s="18">
        <f>J9+K9</f>
        <v>18911</v>
      </c>
      <c r="M9" s="18">
        <v>3449.58</v>
      </c>
      <c r="N9" s="20">
        <v>3449.58</v>
      </c>
      <c r="O9" s="20">
        <f>L9-N9</f>
        <v>15461.42</v>
      </c>
      <c r="P9" s="21"/>
    </row>
    <row r="10" spans="2:16" ht="30" customHeight="1" x14ac:dyDescent="0.25">
      <c r="B10" s="14">
        <v>1000</v>
      </c>
      <c r="C10" s="14">
        <v>1100</v>
      </c>
      <c r="D10" s="14">
        <v>113</v>
      </c>
      <c r="E10" s="22" t="s">
        <v>21</v>
      </c>
      <c r="F10" s="23" t="s">
        <v>22</v>
      </c>
      <c r="G10" s="24"/>
      <c r="H10" s="24"/>
      <c r="I10" s="14">
        <v>15</v>
      </c>
      <c r="J10" s="18">
        <v>5503</v>
      </c>
      <c r="K10" s="19">
        <v>0</v>
      </c>
      <c r="L10" s="18">
        <f t="shared" ref="L10:L12" si="0">J10+K10</f>
        <v>5503</v>
      </c>
      <c r="M10" s="18">
        <v>503.11</v>
      </c>
      <c r="N10" s="20">
        <v>503.11</v>
      </c>
      <c r="O10" s="20">
        <f t="shared" ref="O10:O12" si="1">L10-N10</f>
        <v>4999.8900000000003</v>
      </c>
      <c r="P10" s="16"/>
    </row>
    <row r="11" spans="2:16" ht="30" customHeight="1" x14ac:dyDescent="0.25">
      <c r="B11" s="14">
        <v>1000</v>
      </c>
      <c r="C11" s="14">
        <v>1100</v>
      </c>
      <c r="D11" s="14">
        <v>113</v>
      </c>
      <c r="E11" s="15" t="s">
        <v>23</v>
      </c>
      <c r="F11" s="16" t="s">
        <v>24</v>
      </c>
      <c r="G11" s="24"/>
      <c r="H11" s="24"/>
      <c r="I11" s="14">
        <v>15</v>
      </c>
      <c r="J11" s="18">
        <v>2600</v>
      </c>
      <c r="K11" s="19">
        <v>6.1</v>
      </c>
      <c r="L11" s="18">
        <f t="shared" si="0"/>
        <v>2606.1</v>
      </c>
      <c r="M11" s="18">
        <v>0</v>
      </c>
      <c r="N11" s="20">
        <v>0</v>
      </c>
      <c r="O11" s="20">
        <f t="shared" si="1"/>
        <v>2606.1</v>
      </c>
      <c r="P11" s="16"/>
    </row>
    <row r="12" spans="2:16" ht="30" customHeight="1" x14ac:dyDescent="0.25">
      <c r="B12" s="14">
        <v>1000</v>
      </c>
      <c r="C12" s="14">
        <v>1100</v>
      </c>
      <c r="D12" s="14">
        <v>113</v>
      </c>
      <c r="E12" s="15" t="s">
        <v>25</v>
      </c>
      <c r="F12" s="16" t="s">
        <v>26</v>
      </c>
      <c r="G12" s="17"/>
      <c r="H12" s="17"/>
      <c r="I12" s="14">
        <v>15</v>
      </c>
      <c r="J12" s="18">
        <v>2600</v>
      </c>
      <c r="K12" s="19">
        <v>6.1</v>
      </c>
      <c r="L12" s="18">
        <f t="shared" si="0"/>
        <v>2606.1</v>
      </c>
      <c r="M12" s="18">
        <v>0</v>
      </c>
      <c r="N12" s="20">
        <v>0</v>
      </c>
      <c r="O12" s="20">
        <f t="shared" si="1"/>
        <v>2606.1</v>
      </c>
      <c r="P12" s="16"/>
    </row>
    <row r="13" spans="2:16" ht="30" customHeight="1" x14ac:dyDescent="0.25">
      <c r="B13" s="25"/>
      <c r="C13" s="25"/>
      <c r="D13" s="25"/>
      <c r="E13" s="26" t="s">
        <v>27</v>
      </c>
      <c r="F13" s="27"/>
      <c r="G13" s="27"/>
      <c r="H13" s="28"/>
      <c r="I13" s="29"/>
      <c r="J13" s="30">
        <f t="shared" ref="J13:N13" si="2">SUM(J9:J12)</f>
        <v>29614</v>
      </c>
      <c r="K13" s="30">
        <f t="shared" si="2"/>
        <v>12.2</v>
      </c>
      <c r="L13" s="30">
        <f>SUM(L9:L12)</f>
        <v>29626.199999999997</v>
      </c>
      <c r="M13" s="30">
        <f t="shared" si="2"/>
        <v>3952.69</v>
      </c>
      <c r="N13" s="30">
        <f t="shared" si="2"/>
        <v>3952.69</v>
      </c>
      <c r="O13" s="30">
        <f>SUM(O9:O12)</f>
        <v>25673.51</v>
      </c>
      <c r="P13" s="31"/>
    </row>
    <row r="14" spans="2:16" ht="30" customHeight="1" x14ac:dyDescent="0.25">
      <c r="B14" s="14">
        <v>1000</v>
      </c>
      <c r="C14" s="14">
        <v>1100</v>
      </c>
      <c r="D14" s="14">
        <v>113</v>
      </c>
      <c r="E14" s="32" t="s">
        <v>28</v>
      </c>
      <c r="F14" s="23" t="s">
        <v>29</v>
      </c>
      <c r="G14" s="17"/>
      <c r="H14" s="17"/>
      <c r="I14" s="14">
        <v>15</v>
      </c>
      <c r="J14" s="20">
        <v>5224</v>
      </c>
      <c r="K14" s="33">
        <v>0</v>
      </c>
      <c r="L14" s="18">
        <v>5224</v>
      </c>
      <c r="M14" s="20">
        <v>458.22</v>
      </c>
      <c r="N14" s="34">
        <v>458.22</v>
      </c>
      <c r="O14" s="20">
        <f>L14-N14</f>
        <v>4765.78</v>
      </c>
      <c r="P14" s="35"/>
    </row>
    <row r="15" spans="2:16" ht="30" customHeight="1" x14ac:dyDescent="0.25">
      <c r="B15" s="25"/>
      <c r="C15" s="25"/>
      <c r="D15" s="25"/>
      <c r="E15" s="26" t="s">
        <v>30</v>
      </c>
      <c r="F15" s="36"/>
      <c r="G15" s="36"/>
      <c r="H15" s="37"/>
      <c r="I15" s="29"/>
      <c r="J15" s="30">
        <f>SUM(J14)</f>
        <v>5224</v>
      </c>
      <c r="K15" s="30">
        <v>0</v>
      </c>
      <c r="L15" s="30">
        <f>SUM(L14)</f>
        <v>5224</v>
      </c>
      <c r="M15" s="30">
        <f>SUM(M14)</f>
        <v>458.22</v>
      </c>
      <c r="N15" s="30">
        <f>SUM(N14)</f>
        <v>458.22</v>
      </c>
      <c r="O15" s="30">
        <f>SUM(O14)</f>
        <v>4765.78</v>
      </c>
      <c r="P15" s="38"/>
    </row>
    <row r="16" spans="2:16" ht="30" customHeight="1" x14ac:dyDescent="0.25">
      <c r="B16" s="14">
        <v>1000</v>
      </c>
      <c r="C16" s="14">
        <v>1100</v>
      </c>
      <c r="D16" s="14">
        <v>113</v>
      </c>
      <c r="E16" s="32" t="s">
        <v>31</v>
      </c>
      <c r="F16" s="39" t="s">
        <v>32</v>
      </c>
      <c r="G16" s="17"/>
      <c r="H16" s="17"/>
      <c r="I16" s="14">
        <v>15</v>
      </c>
      <c r="J16" s="20">
        <v>7997.5</v>
      </c>
      <c r="K16" s="33">
        <v>0</v>
      </c>
      <c r="L16" s="18">
        <f>J16+K16</f>
        <v>7997.5</v>
      </c>
      <c r="M16" s="20">
        <v>997.35</v>
      </c>
      <c r="N16" s="34">
        <v>997.35</v>
      </c>
      <c r="O16" s="20">
        <f>L16-N16</f>
        <v>7000.15</v>
      </c>
      <c r="P16" s="40"/>
    </row>
    <row r="17" spans="2:16" ht="30" customHeight="1" x14ac:dyDescent="0.25">
      <c r="B17" s="25"/>
      <c r="C17" s="25"/>
      <c r="D17" s="25"/>
      <c r="E17" s="26" t="s">
        <v>33</v>
      </c>
      <c r="F17" s="36"/>
      <c r="G17" s="36"/>
      <c r="H17" s="37"/>
      <c r="I17" s="29"/>
      <c r="J17" s="30">
        <f>SUM(J16)</f>
        <v>7997.5</v>
      </c>
      <c r="K17" s="30">
        <f>SUM(K14:K16)</f>
        <v>0</v>
      </c>
      <c r="L17" s="30">
        <f>SUM(L16)</f>
        <v>7997.5</v>
      </c>
      <c r="M17" s="30">
        <f>SUM(M16)</f>
        <v>997.35</v>
      </c>
      <c r="N17" s="30">
        <f>SUM(N16)</f>
        <v>997.35</v>
      </c>
      <c r="O17" s="30">
        <f>SUM(O16)</f>
        <v>7000.15</v>
      </c>
      <c r="P17" s="38"/>
    </row>
    <row r="18" spans="2:16" ht="30" customHeight="1" x14ac:dyDescent="0.25">
      <c r="B18" s="14">
        <v>1000</v>
      </c>
      <c r="C18" s="14">
        <v>1100</v>
      </c>
      <c r="D18" s="14">
        <v>113</v>
      </c>
      <c r="E18" s="32" t="s">
        <v>34</v>
      </c>
      <c r="F18" s="39" t="s">
        <v>35</v>
      </c>
      <c r="G18" s="24"/>
      <c r="H18" s="24"/>
      <c r="I18" s="14">
        <v>15</v>
      </c>
      <c r="J18" s="20">
        <v>5866</v>
      </c>
      <c r="K18" s="33">
        <v>0</v>
      </c>
      <c r="L18" s="18">
        <f>J18+K18</f>
        <v>5866</v>
      </c>
      <c r="M18" s="20">
        <v>567.27</v>
      </c>
      <c r="N18" s="20">
        <v>567.27</v>
      </c>
      <c r="O18" s="20">
        <f>L18-N18</f>
        <v>5298.73</v>
      </c>
      <c r="P18" s="41"/>
    </row>
    <row r="19" spans="2:16" ht="30" customHeight="1" x14ac:dyDescent="0.3">
      <c r="B19" s="14">
        <v>1000</v>
      </c>
      <c r="C19" s="14">
        <v>1100</v>
      </c>
      <c r="D19" s="14">
        <v>113</v>
      </c>
      <c r="E19" s="42" t="s">
        <v>36</v>
      </c>
      <c r="F19" s="23" t="s">
        <v>37</v>
      </c>
      <c r="G19" s="43"/>
      <c r="H19" s="44"/>
      <c r="I19" s="14">
        <v>15</v>
      </c>
      <c r="J19" s="20">
        <v>4659</v>
      </c>
      <c r="K19" s="33">
        <v>0</v>
      </c>
      <c r="L19" s="18">
        <f>J19+K19</f>
        <v>4659</v>
      </c>
      <c r="M19" s="20">
        <v>371.93</v>
      </c>
      <c r="N19" s="20">
        <v>371.93</v>
      </c>
      <c r="O19" s="20">
        <f>L19-N19</f>
        <v>4287.07</v>
      </c>
      <c r="P19" s="45"/>
    </row>
    <row r="20" spans="2:16" ht="30" customHeight="1" x14ac:dyDescent="0.25">
      <c r="B20" s="25"/>
      <c r="C20" s="25"/>
      <c r="D20" s="25"/>
      <c r="E20" s="26" t="s">
        <v>38</v>
      </c>
      <c r="F20" s="36"/>
      <c r="G20" s="36"/>
      <c r="H20" s="37"/>
      <c r="I20" s="25"/>
      <c r="J20" s="30">
        <f>SUM(J18:J19)</f>
        <v>10525</v>
      </c>
      <c r="K20" s="30">
        <v>0</v>
      </c>
      <c r="L20" s="30">
        <f>SUM(L18:L19)</f>
        <v>10525</v>
      </c>
      <c r="M20" s="30">
        <f>SUM(M18:M19)</f>
        <v>939.2</v>
      </c>
      <c r="N20" s="30">
        <f>SUM(N18:N19)</f>
        <v>939.2</v>
      </c>
      <c r="O20" s="30">
        <f>SUM(O18:O19)</f>
        <v>9585.7999999999993</v>
      </c>
      <c r="P20" s="38"/>
    </row>
    <row r="21" spans="2:16" ht="30" customHeight="1" x14ac:dyDescent="0.25">
      <c r="B21" s="14">
        <v>1000</v>
      </c>
      <c r="C21" s="14">
        <v>1100</v>
      </c>
      <c r="D21" s="14">
        <v>113</v>
      </c>
      <c r="E21" s="32" t="s">
        <v>39</v>
      </c>
      <c r="F21" s="23" t="s">
        <v>40</v>
      </c>
      <c r="G21" s="17"/>
      <c r="H21" s="17"/>
      <c r="I21" s="14">
        <v>15</v>
      </c>
      <c r="J21" s="20">
        <v>5224</v>
      </c>
      <c r="K21" s="33">
        <v>0</v>
      </c>
      <c r="L21" s="18">
        <v>5224</v>
      </c>
      <c r="M21" s="20">
        <v>458.22</v>
      </c>
      <c r="N21" s="34">
        <v>458.22</v>
      </c>
      <c r="O21" s="20">
        <f>L21-N21</f>
        <v>4765.78</v>
      </c>
      <c r="P21" s="41"/>
    </row>
    <row r="22" spans="2:16" ht="30" customHeight="1" x14ac:dyDescent="0.25">
      <c r="B22" s="26"/>
      <c r="C22" s="26"/>
      <c r="D22" s="26"/>
      <c r="E22" s="26" t="s">
        <v>41</v>
      </c>
      <c r="F22" s="27"/>
      <c r="G22" s="27"/>
      <c r="H22" s="28"/>
      <c r="I22" s="29"/>
      <c r="J22" s="30">
        <f>SUM(J21)</f>
        <v>5224</v>
      </c>
      <c r="K22" s="30">
        <v>0</v>
      </c>
      <c r="L22" s="30">
        <f>SUM(L21)</f>
        <v>5224</v>
      </c>
      <c r="M22" s="30">
        <f>SUM(M21)</f>
        <v>458.22</v>
      </c>
      <c r="N22" s="30">
        <f>SUM(N21)</f>
        <v>458.22</v>
      </c>
      <c r="O22" s="30">
        <f>SUM(O21)</f>
        <v>4765.78</v>
      </c>
      <c r="P22" s="31"/>
    </row>
    <row r="23" spans="2:16" ht="30" customHeight="1" x14ac:dyDescent="0.25">
      <c r="B23" s="14">
        <v>1000</v>
      </c>
      <c r="C23" s="14">
        <v>1100</v>
      </c>
      <c r="D23" s="14">
        <v>113</v>
      </c>
      <c r="E23" s="15" t="s">
        <v>42</v>
      </c>
      <c r="F23" s="16" t="s">
        <v>43</v>
      </c>
      <c r="G23" s="17"/>
      <c r="H23" s="17"/>
      <c r="I23" s="14">
        <v>15</v>
      </c>
      <c r="J23" s="18">
        <v>2600</v>
      </c>
      <c r="K23" s="19">
        <v>6.1</v>
      </c>
      <c r="L23" s="18">
        <f>J23+K23</f>
        <v>2606.1</v>
      </c>
      <c r="M23" s="18">
        <v>0</v>
      </c>
      <c r="N23" s="20">
        <v>0</v>
      </c>
      <c r="O23" s="20">
        <f>L23-N23</f>
        <v>2606.1</v>
      </c>
      <c r="P23" s="41"/>
    </row>
    <row r="24" spans="2:16" ht="30" customHeight="1" x14ac:dyDescent="0.25">
      <c r="B24" s="14">
        <v>1000</v>
      </c>
      <c r="C24" s="14">
        <v>1100</v>
      </c>
      <c r="D24" s="14">
        <v>113</v>
      </c>
      <c r="E24" s="15" t="s">
        <v>44</v>
      </c>
      <c r="F24" s="16" t="s">
        <v>45</v>
      </c>
      <c r="G24" s="24"/>
      <c r="H24" s="24"/>
      <c r="I24" s="14">
        <v>15</v>
      </c>
      <c r="J24" s="18">
        <v>6750</v>
      </c>
      <c r="K24" s="19">
        <v>0</v>
      </c>
      <c r="L24" s="18">
        <f>J24+K24</f>
        <v>6750</v>
      </c>
      <c r="M24" s="18">
        <v>730.77</v>
      </c>
      <c r="N24" s="20">
        <v>730.77</v>
      </c>
      <c r="O24" s="20">
        <f>L24-N24</f>
        <v>6019.23</v>
      </c>
      <c r="P24" s="41"/>
    </row>
    <row r="25" spans="2:16" ht="30" customHeight="1" x14ac:dyDescent="0.25">
      <c r="B25" s="26"/>
      <c r="C25" s="26"/>
      <c r="D25" s="26"/>
      <c r="E25" s="26" t="s">
        <v>46</v>
      </c>
      <c r="F25" s="27"/>
      <c r="G25" s="27"/>
      <c r="H25" s="28"/>
      <c r="I25" s="29"/>
      <c r="J25" s="30">
        <f>SUM(J23:J24)</f>
        <v>9350</v>
      </c>
      <c r="K25" s="30">
        <f>SUM(K18:K24)</f>
        <v>6.1</v>
      </c>
      <c r="L25" s="30">
        <f>SUM(L23:L24)</f>
        <v>9356.1</v>
      </c>
      <c r="M25" s="30">
        <f>SUM(M23:M24)</f>
        <v>730.77</v>
      </c>
      <c r="N25" s="30">
        <f>SUM(N23:N24)</f>
        <v>730.77</v>
      </c>
      <c r="O25" s="30">
        <f>SUM(O23:O24)</f>
        <v>8625.33</v>
      </c>
      <c r="P25" s="31"/>
    </row>
    <row r="26" spans="2:16" x14ac:dyDescent="0.25">
      <c r="B26" s="46"/>
      <c r="C26" s="46"/>
      <c r="D26" s="46"/>
      <c r="E26" s="47"/>
      <c r="F26" s="48"/>
      <c r="G26" s="48"/>
      <c r="H26" s="49"/>
      <c r="I26" s="50"/>
      <c r="J26" s="50"/>
      <c r="K26" s="51"/>
      <c r="L26" s="50"/>
      <c r="M26" s="50"/>
      <c r="N26" s="50"/>
      <c r="O26" s="50"/>
      <c r="P26" s="52"/>
    </row>
    <row r="27" spans="2:16" ht="18" x14ac:dyDescent="0.25">
      <c r="B27" s="46"/>
      <c r="C27" s="46"/>
      <c r="D27" s="46"/>
      <c r="E27" s="285" t="s">
        <v>0</v>
      </c>
      <c r="F27" s="285"/>
      <c r="G27" s="285"/>
      <c r="H27" s="285"/>
      <c r="I27" s="50"/>
      <c r="J27" s="50"/>
      <c r="K27" s="51"/>
      <c r="L27" s="50"/>
      <c r="M27" s="50"/>
      <c r="N27" s="50"/>
      <c r="O27" s="50"/>
      <c r="P27" s="52"/>
    </row>
    <row r="28" spans="2:16" ht="18" x14ac:dyDescent="0.25">
      <c r="B28" s="4"/>
      <c r="C28" s="2"/>
      <c r="D28" s="2"/>
      <c r="E28" s="285" t="s">
        <v>2</v>
      </c>
      <c r="F28" s="285"/>
      <c r="G28" s="285"/>
      <c r="H28" s="285"/>
      <c r="I28" s="285" t="s">
        <v>240</v>
      </c>
      <c r="J28" s="285"/>
      <c r="K28" s="285"/>
      <c r="L28" s="285"/>
      <c r="M28" s="285"/>
      <c r="N28" s="285"/>
      <c r="O28" s="285"/>
      <c r="P28" s="2"/>
    </row>
    <row r="29" spans="2:16" ht="18" x14ac:dyDescent="0.25">
      <c r="B29" s="5"/>
      <c r="C29" s="2"/>
      <c r="D29" s="2"/>
      <c r="E29" s="294"/>
      <c r="F29" s="294"/>
      <c r="G29" s="294"/>
      <c r="H29" s="294"/>
      <c r="I29" s="53"/>
      <c r="J29" s="53"/>
      <c r="K29" s="54"/>
      <c r="L29" s="53"/>
      <c r="M29" s="53"/>
      <c r="N29" s="53"/>
      <c r="O29" s="53"/>
      <c r="P29" s="2"/>
    </row>
    <row r="30" spans="2:16" x14ac:dyDescent="0.25">
      <c r="B30" s="277" t="s">
        <v>9</v>
      </c>
      <c r="C30" s="277" t="s">
        <v>10</v>
      </c>
      <c r="D30" s="297" t="s">
        <v>11</v>
      </c>
      <c r="E30" s="274" t="s">
        <v>3</v>
      </c>
      <c r="F30" s="286" t="s">
        <v>47</v>
      </c>
      <c r="G30" s="286" t="s">
        <v>12</v>
      </c>
      <c r="H30" s="286" t="s">
        <v>5</v>
      </c>
      <c r="I30" s="301" t="s">
        <v>13</v>
      </c>
      <c r="J30" s="277" t="s">
        <v>14</v>
      </c>
      <c r="K30" s="303" t="s">
        <v>48</v>
      </c>
      <c r="L30" s="274" t="s">
        <v>49</v>
      </c>
      <c r="M30" s="277" t="s">
        <v>17</v>
      </c>
      <c r="N30" s="297" t="s">
        <v>18</v>
      </c>
      <c r="O30" s="299" t="s">
        <v>7</v>
      </c>
      <c r="P30" s="300" t="s">
        <v>8</v>
      </c>
    </row>
    <row r="31" spans="2:16" x14ac:dyDescent="0.25">
      <c r="B31" s="278"/>
      <c r="C31" s="278"/>
      <c r="D31" s="298"/>
      <c r="E31" s="276"/>
      <c r="F31" s="288"/>
      <c r="G31" s="288"/>
      <c r="H31" s="288"/>
      <c r="I31" s="302"/>
      <c r="J31" s="278"/>
      <c r="K31" s="304"/>
      <c r="L31" s="276"/>
      <c r="M31" s="278"/>
      <c r="N31" s="298"/>
      <c r="O31" s="299"/>
      <c r="P31" s="300"/>
    </row>
    <row r="32" spans="2:16" ht="30" customHeight="1" x14ac:dyDescent="0.25">
      <c r="B32" s="55">
        <v>1000</v>
      </c>
      <c r="C32" s="55">
        <v>1100</v>
      </c>
      <c r="D32" s="55">
        <v>113</v>
      </c>
      <c r="E32" s="56" t="s">
        <v>50</v>
      </c>
      <c r="F32" s="57" t="s">
        <v>51</v>
      </c>
      <c r="G32" s="17"/>
      <c r="H32" s="17"/>
      <c r="I32" s="55">
        <v>15</v>
      </c>
      <c r="J32" s="20">
        <v>8500</v>
      </c>
      <c r="K32" s="33">
        <v>0</v>
      </c>
      <c r="L32" s="18">
        <f>J32+K32</f>
        <v>8500</v>
      </c>
      <c r="M32" s="20">
        <v>1104.73</v>
      </c>
      <c r="N32" s="34">
        <v>1104.73</v>
      </c>
      <c r="O32" s="20">
        <f>L32-N32</f>
        <v>7395.27</v>
      </c>
      <c r="P32" s="58"/>
    </row>
    <row r="33" spans="2:16" ht="30" customHeight="1" x14ac:dyDescent="0.25">
      <c r="B33" s="14">
        <v>1000</v>
      </c>
      <c r="C33" s="14">
        <v>1100</v>
      </c>
      <c r="D33" s="14">
        <v>113</v>
      </c>
      <c r="E33" s="59" t="s">
        <v>52</v>
      </c>
      <c r="F33" s="16" t="s">
        <v>53</v>
      </c>
      <c r="G33" s="60"/>
      <c r="H33" s="61"/>
      <c r="I33" s="14">
        <v>15</v>
      </c>
      <c r="J33" s="18">
        <v>2600</v>
      </c>
      <c r="K33" s="62">
        <v>6.1</v>
      </c>
      <c r="L33" s="18">
        <f>J33+K33</f>
        <v>2606.1</v>
      </c>
      <c r="M33" s="18"/>
      <c r="N33" s="18"/>
      <c r="O33" s="20">
        <f>L33-N33</f>
        <v>2606.1</v>
      </c>
      <c r="P33" s="41"/>
    </row>
    <row r="34" spans="2:16" ht="30" customHeight="1" x14ac:dyDescent="0.25">
      <c r="B34" s="26"/>
      <c r="C34" s="26"/>
      <c r="D34" s="26"/>
      <c r="E34" s="26" t="s">
        <v>54</v>
      </c>
      <c r="F34" s="27"/>
      <c r="G34" s="27"/>
      <c r="H34" s="28"/>
      <c r="I34" s="29"/>
      <c r="J34" s="30">
        <f t="shared" ref="J34:N34" si="3">SUM(J32:J33)</f>
        <v>11100</v>
      </c>
      <c r="K34" s="30">
        <f t="shared" si="3"/>
        <v>6.1</v>
      </c>
      <c r="L34" s="30">
        <f t="shared" si="3"/>
        <v>11106.1</v>
      </c>
      <c r="M34" s="30">
        <f t="shared" si="3"/>
        <v>1104.73</v>
      </c>
      <c r="N34" s="30">
        <f t="shared" si="3"/>
        <v>1104.73</v>
      </c>
      <c r="O34" s="30">
        <f>SUM(O32:O33)</f>
        <v>10001.370000000001</v>
      </c>
      <c r="P34" s="31"/>
    </row>
    <row r="35" spans="2:16" ht="30" customHeight="1" x14ac:dyDescent="0.25">
      <c r="B35" s="63">
        <v>1000</v>
      </c>
      <c r="C35" s="64">
        <v>1100</v>
      </c>
      <c r="D35" s="64">
        <v>113</v>
      </c>
      <c r="E35" s="65" t="s">
        <v>55</v>
      </c>
      <c r="F35" s="64" t="s">
        <v>56</v>
      </c>
      <c r="G35" s="17"/>
      <c r="H35" s="17"/>
      <c r="I35" s="14">
        <v>15</v>
      </c>
      <c r="J35" s="18">
        <v>6252</v>
      </c>
      <c r="K35" s="62">
        <v>0</v>
      </c>
      <c r="L35" s="18">
        <f>J35+K35</f>
        <v>6252</v>
      </c>
      <c r="M35" s="18">
        <v>636.48</v>
      </c>
      <c r="N35" s="18">
        <v>636.48</v>
      </c>
      <c r="O35" s="18">
        <f>L35-N35</f>
        <v>5615.52</v>
      </c>
      <c r="P35" s="66"/>
    </row>
    <row r="36" spans="2:16" ht="30" customHeight="1" x14ac:dyDescent="0.25">
      <c r="B36" s="63">
        <v>1000</v>
      </c>
      <c r="C36" s="64">
        <v>1100</v>
      </c>
      <c r="D36" s="64">
        <v>113</v>
      </c>
      <c r="E36" s="67" t="s">
        <v>57</v>
      </c>
      <c r="F36" s="64" t="s">
        <v>58</v>
      </c>
      <c r="G36" s="68"/>
      <c r="H36" s="64"/>
      <c r="I36" s="14">
        <v>15</v>
      </c>
      <c r="J36" s="18">
        <v>2750</v>
      </c>
      <c r="K36" s="69"/>
      <c r="L36" s="18">
        <f>J36+K36</f>
        <v>2750</v>
      </c>
      <c r="M36" s="20">
        <v>18.71</v>
      </c>
      <c r="N36" s="20">
        <v>18.71</v>
      </c>
      <c r="O36" s="18">
        <f>L36-N36</f>
        <v>2731.29</v>
      </c>
      <c r="P36" s="66"/>
    </row>
    <row r="37" spans="2:16" ht="30" customHeight="1" x14ac:dyDescent="0.25">
      <c r="B37" s="70"/>
      <c r="C37" s="70"/>
      <c r="D37" s="70"/>
      <c r="E37" s="26" t="s">
        <v>59</v>
      </c>
      <c r="F37" s="27"/>
      <c r="G37" s="27"/>
      <c r="H37" s="28"/>
      <c r="I37" s="71"/>
      <c r="J37" s="30">
        <f t="shared" ref="J37:N37" si="4">SUM(J35:J36)</f>
        <v>9002</v>
      </c>
      <c r="K37" s="30">
        <f t="shared" si="4"/>
        <v>0</v>
      </c>
      <c r="L37" s="30">
        <f t="shared" si="4"/>
        <v>9002</v>
      </c>
      <c r="M37" s="30">
        <f t="shared" si="4"/>
        <v>655.19000000000005</v>
      </c>
      <c r="N37" s="30">
        <f t="shared" si="4"/>
        <v>655.19000000000005</v>
      </c>
      <c r="O37" s="30">
        <f>SUM(O35:O36)</f>
        <v>8346.8100000000013</v>
      </c>
      <c r="P37" s="31"/>
    </row>
    <row r="38" spans="2:16" ht="30" customHeight="1" x14ac:dyDescent="0.25">
      <c r="B38" s="72">
        <v>1000</v>
      </c>
      <c r="C38" s="72">
        <v>1100</v>
      </c>
      <c r="D38" s="72">
        <v>113</v>
      </c>
      <c r="E38" s="15" t="s">
        <v>60</v>
      </c>
      <c r="F38" s="73" t="s">
        <v>61</v>
      </c>
      <c r="G38" s="17"/>
      <c r="H38" s="17"/>
      <c r="I38" s="72">
        <v>15</v>
      </c>
      <c r="J38" s="20">
        <v>5866</v>
      </c>
      <c r="K38" s="33">
        <v>0</v>
      </c>
      <c r="L38" s="20">
        <f>J38+K38</f>
        <v>5866</v>
      </c>
      <c r="M38" s="20">
        <v>567.27</v>
      </c>
      <c r="N38" s="20">
        <v>567.27</v>
      </c>
      <c r="O38" s="20">
        <f>L38-N38</f>
        <v>5298.73</v>
      </c>
      <c r="P38" s="74"/>
    </row>
    <row r="39" spans="2:16" ht="30" customHeight="1" x14ac:dyDescent="0.25">
      <c r="B39" s="14">
        <v>1000</v>
      </c>
      <c r="C39" s="14">
        <v>1100</v>
      </c>
      <c r="D39" s="14">
        <v>113</v>
      </c>
      <c r="E39" s="15" t="s">
        <v>62</v>
      </c>
      <c r="F39" s="16" t="s">
        <v>63</v>
      </c>
      <c r="G39" s="17"/>
      <c r="H39" s="17"/>
      <c r="I39" s="14">
        <v>15</v>
      </c>
      <c r="J39" s="20">
        <v>4509.7</v>
      </c>
      <c r="K39" s="33">
        <v>0</v>
      </c>
      <c r="L39" s="20">
        <f t="shared" ref="L39:L40" si="5">J39+K39</f>
        <v>4509.7</v>
      </c>
      <c r="M39" s="20">
        <v>355.67</v>
      </c>
      <c r="N39" s="20">
        <v>355.67</v>
      </c>
      <c r="O39" s="20">
        <f t="shared" ref="O39:O40" si="6">L39-N39</f>
        <v>4154.03</v>
      </c>
      <c r="P39" s="41"/>
    </row>
    <row r="40" spans="2:16" ht="30" customHeight="1" x14ac:dyDescent="0.25">
      <c r="B40" s="14">
        <v>1000</v>
      </c>
      <c r="C40" s="14">
        <v>1100</v>
      </c>
      <c r="D40" s="14">
        <v>113</v>
      </c>
      <c r="E40" s="15" t="s">
        <v>64</v>
      </c>
      <c r="F40" s="16" t="s">
        <v>65</v>
      </c>
      <c r="G40" s="17"/>
      <c r="H40" s="17"/>
      <c r="I40" s="14">
        <v>15</v>
      </c>
      <c r="J40" s="20">
        <v>2600</v>
      </c>
      <c r="K40" s="19">
        <v>6.1</v>
      </c>
      <c r="L40" s="20">
        <f t="shared" si="5"/>
        <v>2606.1</v>
      </c>
      <c r="M40" s="18">
        <v>0</v>
      </c>
      <c r="N40" s="20">
        <v>0</v>
      </c>
      <c r="O40" s="20">
        <f t="shared" si="6"/>
        <v>2606.1</v>
      </c>
      <c r="P40" s="66"/>
    </row>
    <row r="41" spans="2:16" ht="30" customHeight="1" x14ac:dyDescent="0.25">
      <c r="B41" s="70"/>
      <c r="C41" s="70"/>
      <c r="D41" s="70"/>
      <c r="E41" s="26" t="s">
        <v>66</v>
      </c>
      <c r="F41" s="27"/>
      <c r="G41" s="27"/>
      <c r="H41" s="28"/>
      <c r="I41" s="71"/>
      <c r="J41" s="30">
        <f t="shared" ref="J41:N41" si="7">SUM(J38:J40)</f>
        <v>12975.7</v>
      </c>
      <c r="K41" s="30">
        <f t="shared" si="7"/>
        <v>6.1</v>
      </c>
      <c r="L41" s="30">
        <f t="shared" si="7"/>
        <v>12981.800000000001</v>
      </c>
      <c r="M41" s="30">
        <f t="shared" si="7"/>
        <v>922.94</v>
      </c>
      <c r="N41" s="30">
        <f t="shared" si="7"/>
        <v>922.94</v>
      </c>
      <c r="O41" s="30">
        <f>SUM(O38:O40)</f>
        <v>12058.859999999999</v>
      </c>
      <c r="P41" s="31"/>
    </row>
    <row r="42" spans="2:16" ht="30" customHeight="1" x14ac:dyDescent="0.25">
      <c r="B42" s="14">
        <v>1000</v>
      </c>
      <c r="C42" s="14">
        <v>1100</v>
      </c>
      <c r="D42" s="14">
        <v>113</v>
      </c>
      <c r="E42" s="32" t="s">
        <v>67</v>
      </c>
      <c r="F42" s="39" t="s">
        <v>68</v>
      </c>
      <c r="G42" s="17"/>
      <c r="H42" s="17"/>
      <c r="I42" s="14">
        <v>15</v>
      </c>
      <c r="J42" s="18">
        <v>8789</v>
      </c>
      <c r="K42" s="62">
        <v>0</v>
      </c>
      <c r="L42" s="18">
        <f>J42+K42</f>
        <v>8789</v>
      </c>
      <c r="M42" s="18">
        <v>1166.49</v>
      </c>
      <c r="N42" s="75">
        <v>1166.49</v>
      </c>
      <c r="O42" s="18">
        <f>L42-N42</f>
        <v>7622.51</v>
      </c>
      <c r="P42" s="13"/>
    </row>
    <row r="43" spans="2:16" ht="30" customHeight="1" x14ac:dyDescent="0.25">
      <c r="B43" s="14">
        <v>1000</v>
      </c>
      <c r="C43" s="14">
        <v>1100</v>
      </c>
      <c r="D43" s="14">
        <v>113</v>
      </c>
      <c r="E43" s="76" t="s">
        <v>69</v>
      </c>
      <c r="F43" s="39" t="s">
        <v>70</v>
      </c>
      <c r="G43" s="77"/>
      <c r="H43" s="78"/>
      <c r="I43" s="14">
        <v>15</v>
      </c>
      <c r="J43" s="18">
        <v>7048</v>
      </c>
      <c r="K43" s="62">
        <v>0</v>
      </c>
      <c r="L43" s="18">
        <f>J43+K43</f>
        <v>7048</v>
      </c>
      <c r="M43" s="18">
        <v>794.45</v>
      </c>
      <c r="N43" s="75">
        <v>794.45</v>
      </c>
      <c r="O43" s="18">
        <f>L43-N43</f>
        <v>6253.55</v>
      </c>
      <c r="P43" s="79"/>
    </row>
    <row r="44" spans="2:16" ht="30" customHeight="1" x14ac:dyDescent="0.25">
      <c r="B44" s="14">
        <v>1000</v>
      </c>
      <c r="C44" s="14">
        <v>1100</v>
      </c>
      <c r="D44" s="14">
        <v>113</v>
      </c>
      <c r="E44" s="32" t="s">
        <v>71</v>
      </c>
      <c r="F44" s="39" t="s">
        <v>72</v>
      </c>
      <c r="G44" s="17"/>
      <c r="H44" s="17"/>
      <c r="I44" s="14">
        <v>15</v>
      </c>
      <c r="J44" s="18">
        <v>2600</v>
      </c>
      <c r="K44" s="19">
        <v>6.1</v>
      </c>
      <c r="L44" s="18">
        <f>J44+K44</f>
        <v>2606.1</v>
      </c>
      <c r="M44" s="18">
        <v>0</v>
      </c>
      <c r="N44" s="20">
        <v>0</v>
      </c>
      <c r="O44" s="18">
        <f>L44-N44</f>
        <v>2606.1</v>
      </c>
      <c r="P44" s="13"/>
    </row>
    <row r="45" spans="2:16" ht="30" customHeight="1" x14ac:dyDescent="0.25">
      <c r="B45" s="25"/>
      <c r="C45" s="25"/>
      <c r="D45" s="25"/>
      <c r="E45" s="80" t="s">
        <v>73</v>
      </c>
      <c r="F45" s="81"/>
      <c r="G45" s="81"/>
      <c r="H45" s="37"/>
      <c r="I45" s="25"/>
      <c r="J45" s="30">
        <f t="shared" ref="J45:N45" si="8">SUM(J42:J44)</f>
        <v>18437</v>
      </c>
      <c r="K45" s="30">
        <f t="shared" si="8"/>
        <v>6.1</v>
      </c>
      <c r="L45" s="30">
        <f t="shared" si="8"/>
        <v>18443.099999999999</v>
      </c>
      <c r="M45" s="30">
        <f t="shared" si="8"/>
        <v>1960.94</v>
      </c>
      <c r="N45" s="30">
        <f t="shared" si="8"/>
        <v>1960.94</v>
      </c>
      <c r="O45" s="30">
        <f>SUM(O42:O44)</f>
        <v>16482.16</v>
      </c>
      <c r="P45" s="81"/>
    </row>
    <row r="46" spans="2:16" x14ac:dyDescent="0.25">
      <c r="B46" s="46"/>
      <c r="C46" s="46"/>
      <c r="D46" s="46"/>
      <c r="E46" s="47"/>
      <c r="F46" s="48"/>
      <c r="G46" s="48"/>
      <c r="H46" s="49"/>
      <c r="I46" s="50"/>
      <c r="J46" s="50"/>
      <c r="K46" s="51"/>
      <c r="L46" s="50"/>
      <c r="M46" s="50"/>
      <c r="N46" s="50"/>
      <c r="O46" s="50"/>
      <c r="P46" s="52"/>
    </row>
    <row r="47" spans="2:16" ht="18" x14ac:dyDescent="0.25">
      <c r="B47" s="46"/>
      <c r="C47" s="46"/>
      <c r="D47" s="46"/>
      <c r="E47" s="285" t="s">
        <v>0</v>
      </c>
      <c r="F47" s="285"/>
      <c r="G47" s="285"/>
      <c r="H47" s="285"/>
      <c r="I47" s="50"/>
      <c r="J47" s="50"/>
      <c r="K47" s="51"/>
      <c r="L47" s="50"/>
      <c r="M47" s="50"/>
      <c r="N47" s="50"/>
      <c r="O47" s="50"/>
      <c r="P47" s="52"/>
    </row>
    <row r="48" spans="2:16" ht="18" x14ac:dyDescent="0.25">
      <c r="B48" s="4"/>
      <c r="C48" s="2"/>
      <c r="D48" s="2"/>
      <c r="E48" s="285" t="s">
        <v>2</v>
      </c>
      <c r="F48" s="285"/>
      <c r="G48" s="285"/>
      <c r="H48" s="285"/>
      <c r="I48" s="285" t="s">
        <v>240</v>
      </c>
      <c r="J48" s="285"/>
      <c r="K48" s="285"/>
      <c r="L48" s="285"/>
      <c r="M48" s="285"/>
      <c r="N48" s="285"/>
      <c r="O48" s="285"/>
      <c r="P48" s="2"/>
    </row>
    <row r="49" spans="2:16" ht="18" x14ac:dyDescent="0.25">
      <c r="B49" s="5"/>
      <c r="C49" s="2"/>
      <c r="D49" s="2"/>
      <c r="E49" s="285"/>
      <c r="F49" s="285"/>
      <c r="G49" s="285"/>
      <c r="H49" s="285"/>
      <c r="I49" s="53"/>
      <c r="J49" s="53"/>
      <c r="K49" s="54"/>
      <c r="L49" s="53"/>
      <c r="M49" s="53"/>
      <c r="N49" s="53"/>
      <c r="O49" s="53"/>
      <c r="P49" s="2"/>
    </row>
    <row r="50" spans="2:16" x14ac:dyDescent="0.25">
      <c r="B50" s="277" t="s">
        <v>9</v>
      </c>
      <c r="C50" s="277" t="s">
        <v>10</v>
      </c>
      <c r="D50" s="277" t="s">
        <v>11</v>
      </c>
      <c r="E50" s="274" t="s">
        <v>3</v>
      </c>
      <c r="F50" s="286" t="s">
        <v>47</v>
      </c>
      <c r="G50" s="8"/>
      <c r="H50" s="286" t="s">
        <v>5</v>
      </c>
      <c r="I50" s="279" t="s">
        <v>13</v>
      </c>
      <c r="J50" s="82" t="s">
        <v>74</v>
      </c>
      <c r="K50" s="83"/>
      <c r="L50" s="84"/>
      <c r="M50" s="290"/>
      <c r="N50" s="291"/>
      <c r="O50" s="286" t="s">
        <v>7</v>
      </c>
      <c r="P50" s="274" t="s">
        <v>8</v>
      </c>
    </row>
    <row r="51" spans="2:16" x14ac:dyDescent="0.25">
      <c r="B51" s="293"/>
      <c r="C51" s="293"/>
      <c r="D51" s="293"/>
      <c r="E51" s="275"/>
      <c r="F51" s="287"/>
      <c r="G51" s="12" t="s">
        <v>12</v>
      </c>
      <c r="H51" s="287"/>
      <c r="I51" s="289"/>
      <c r="J51" s="279" t="s">
        <v>14</v>
      </c>
      <c r="K51" s="281" t="s">
        <v>48</v>
      </c>
      <c r="L51" s="295" t="s">
        <v>49</v>
      </c>
      <c r="M51" s="277" t="s">
        <v>17</v>
      </c>
      <c r="N51" s="277" t="s">
        <v>18</v>
      </c>
      <c r="O51" s="287"/>
      <c r="P51" s="275"/>
    </row>
    <row r="52" spans="2:16" x14ac:dyDescent="0.25">
      <c r="B52" s="278"/>
      <c r="C52" s="278"/>
      <c r="D52" s="278"/>
      <c r="E52" s="276"/>
      <c r="F52" s="288"/>
      <c r="G52" s="13"/>
      <c r="H52" s="288"/>
      <c r="I52" s="280"/>
      <c r="J52" s="280"/>
      <c r="K52" s="282"/>
      <c r="L52" s="296"/>
      <c r="M52" s="278"/>
      <c r="N52" s="278"/>
      <c r="O52" s="288"/>
      <c r="P52" s="276"/>
    </row>
    <row r="53" spans="2:16" ht="30" customHeight="1" x14ac:dyDescent="0.25">
      <c r="B53" s="14">
        <v>1000</v>
      </c>
      <c r="C53" s="14">
        <v>1100</v>
      </c>
      <c r="D53" s="14">
        <v>113</v>
      </c>
      <c r="E53" s="17" t="s">
        <v>75</v>
      </c>
      <c r="F53" s="78" t="s">
        <v>76</v>
      </c>
      <c r="G53" s="17"/>
      <c r="H53" s="17"/>
      <c r="I53" s="14">
        <v>15</v>
      </c>
      <c r="J53" s="18">
        <v>6252</v>
      </c>
      <c r="K53" s="62">
        <v>0</v>
      </c>
      <c r="L53" s="18">
        <f>J53+K53</f>
        <v>6252</v>
      </c>
      <c r="M53" s="18">
        <v>636.48</v>
      </c>
      <c r="N53" s="18">
        <v>636.48</v>
      </c>
      <c r="O53" s="18">
        <f>L53-N53</f>
        <v>5615.52</v>
      </c>
      <c r="P53" s="85"/>
    </row>
    <row r="54" spans="2:16" ht="30" customHeight="1" x14ac:dyDescent="0.25">
      <c r="B54" s="14">
        <v>1000</v>
      </c>
      <c r="C54" s="14">
        <v>1100</v>
      </c>
      <c r="D54" s="14">
        <v>113</v>
      </c>
      <c r="E54" s="17" t="s">
        <v>77</v>
      </c>
      <c r="F54" s="59" t="s">
        <v>78</v>
      </c>
      <c r="G54" s="17"/>
      <c r="H54" s="17"/>
      <c r="I54" s="14">
        <v>15</v>
      </c>
      <c r="J54" s="20">
        <v>5866</v>
      </c>
      <c r="K54" s="33">
        <v>0</v>
      </c>
      <c r="L54" s="20">
        <f>J54+K54</f>
        <v>5866</v>
      </c>
      <c r="M54" s="20">
        <v>567.27</v>
      </c>
      <c r="N54" s="20">
        <v>567.27</v>
      </c>
      <c r="O54" s="20">
        <f>L54-N54</f>
        <v>5298.73</v>
      </c>
      <c r="P54" s="85"/>
    </row>
    <row r="55" spans="2:16" ht="30" customHeight="1" x14ac:dyDescent="0.25">
      <c r="B55" s="14">
        <v>1000</v>
      </c>
      <c r="C55" s="14">
        <v>1100</v>
      </c>
      <c r="D55" s="14">
        <v>113</v>
      </c>
      <c r="E55" s="17" t="s">
        <v>79</v>
      </c>
      <c r="F55" s="59" t="s">
        <v>80</v>
      </c>
      <c r="G55" s="24"/>
      <c r="H55" s="24"/>
      <c r="I55" s="14">
        <v>15</v>
      </c>
      <c r="J55" s="20">
        <v>2600</v>
      </c>
      <c r="K55" s="33">
        <v>6.1</v>
      </c>
      <c r="L55" s="20">
        <f>J55+K55</f>
        <v>2606.1</v>
      </c>
      <c r="M55" s="20"/>
      <c r="N55" s="20"/>
      <c r="O55" s="20">
        <f>L55-N55</f>
        <v>2606.1</v>
      </c>
      <c r="P55" s="85"/>
    </row>
    <row r="56" spans="2:16" ht="30" customHeight="1" x14ac:dyDescent="0.25">
      <c r="B56" s="14">
        <v>1000</v>
      </c>
      <c r="C56" s="14">
        <v>1100</v>
      </c>
      <c r="D56" s="14">
        <v>113</v>
      </c>
      <c r="E56" s="17" t="s">
        <v>81</v>
      </c>
      <c r="F56" s="59" t="s">
        <v>82</v>
      </c>
      <c r="G56" s="17"/>
      <c r="H56" s="17"/>
      <c r="I56" s="14">
        <v>15</v>
      </c>
      <c r="J56" s="20">
        <v>2600</v>
      </c>
      <c r="K56" s="33">
        <v>6.1</v>
      </c>
      <c r="L56" s="18">
        <f t="shared" ref="L56:L62" si="9">J56+K56</f>
        <v>2606.1</v>
      </c>
      <c r="M56" s="20">
        <v>0</v>
      </c>
      <c r="N56" s="20">
        <v>0</v>
      </c>
      <c r="O56" s="18">
        <f t="shared" ref="O56:O62" si="10">L56-N56</f>
        <v>2606.1</v>
      </c>
      <c r="P56" s="85"/>
    </row>
    <row r="57" spans="2:16" ht="30" customHeight="1" x14ac:dyDescent="0.25">
      <c r="B57" s="14">
        <v>1000</v>
      </c>
      <c r="C57" s="14">
        <v>1100</v>
      </c>
      <c r="D57" s="14">
        <v>113</v>
      </c>
      <c r="E57" s="17" t="s">
        <v>83</v>
      </c>
      <c r="F57" s="16" t="s">
        <v>84</v>
      </c>
      <c r="G57" s="17"/>
      <c r="H57" s="17"/>
      <c r="I57" s="14">
        <v>15</v>
      </c>
      <c r="J57" s="18">
        <v>2584</v>
      </c>
      <c r="K57" s="62">
        <v>7.14</v>
      </c>
      <c r="L57" s="18">
        <f t="shared" si="9"/>
        <v>2591.14</v>
      </c>
      <c r="M57" s="18">
        <v>0</v>
      </c>
      <c r="N57" s="20">
        <v>0</v>
      </c>
      <c r="O57" s="18">
        <f t="shared" si="10"/>
        <v>2591.14</v>
      </c>
      <c r="P57" s="41"/>
    </row>
    <row r="58" spans="2:16" ht="30" customHeight="1" x14ac:dyDescent="0.25">
      <c r="B58" s="14">
        <v>1000</v>
      </c>
      <c r="C58" s="14">
        <v>1100</v>
      </c>
      <c r="D58" s="14">
        <v>113</v>
      </c>
      <c r="E58" s="15" t="s">
        <v>85</v>
      </c>
      <c r="F58" s="16" t="s">
        <v>84</v>
      </c>
      <c r="G58" s="17"/>
      <c r="H58" s="17"/>
      <c r="I58" s="14">
        <v>15</v>
      </c>
      <c r="J58" s="18">
        <v>2584</v>
      </c>
      <c r="K58" s="62">
        <v>7.14</v>
      </c>
      <c r="L58" s="18">
        <f t="shared" si="9"/>
        <v>2591.14</v>
      </c>
      <c r="M58" s="18">
        <v>0</v>
      </c>
      <c r="N58" s="20">
        <v>0</v>
      </c>
      <c r="O58" s="18">
        <f t="shared" si="10"/>
        <v>2591.14</v>
      </c>
      <c r="P58" s="41"/>
    </row>
    <row r="59" spans="2:16" ht="30" customHeight="1" x14ac:dyDescent="0.25">
      <c r="B59" s="14">
        <v>1000</v>
      </c>
      <c r="C59" s="14">
        <v>1100</v>
      </c>
      <c r="D59" s="14">
        <v>113</v>
      </c>
      <c r="E59" s="15" t="s">
        <v>86</v>
      </c>
      <c r="F59" s="16" t="s">
        <v>84</v>
      </c>
      <c r="G59" s="17"/>
      <c r="H59" s="17"/>
      <c r="I59" s="14">
        <v>15</v>
      </c>
      <c r="J59" s="18">
        <v>2584</v>
      </c>
      <c r="K59" s="18">
        <v>7.14</v>
      </c>
      <c r="L59" s="18">
        <f t="shared" si="9"/>
        <v>2591.14</v>
      </c>
      <c r="M59" s="18">
        <v>0</v>
      </c>
      <c r="N59" s="20">
        <v>0</v>
      </c>
      <c r="O59" s="18">
        <f t="shared" si="10"/>
        <v>2591.14</v>
      </c>
      <c r="P59" s="41"/>
    </row>
    <row r="60" spans="2:16" ht="30" customHeight="1" x14ac:dyDescent="0.25">
      <c r="B60" s="14">
        <v>1000</v>
      </c>
      <c r="C60" s="14">
        <v>1100</v>
      </c>
      <c r="D60" s="14">
        <v>113</v>
      </c>
      <c r="E60" s="78" t="s">
        <v>87</v>
      </c>
      <c r="F60" s="59" t="s">
        <v>88</v>
      </c>
      <c r="G60" s="86"/>
      <c r="H60" s="78"/>
      <c r="I60" s="14">
        <v>15</v>
      </c>
      <c r="J60" s="18">
        <v>4596</v>
      </c>
      <c r="K60" s="62">
        <v>0</v>
      </c>
      <c r="L60" s="18">
        <f t="shared" si="9"/>
        <v>4596</v>
      </c>
      <c r="M60" s="18">
        <v>365.07</v>
      </c>
      <c r="N60" s="18">
        <v>365.07</v>
      </c>
      <c r="O60" s="18">
        <f t="shared" si="10"/>
        <v>4230.93</v>
      </c>
      <c r="P60" s="41"/>
    </row>
    <row r="61" spans="2:16" ht="30" customHeight="1" x14ac:dyDescent="0.25">
      <c r="B61" s="14">
        <v>1000</v>
      </c>
      <c r="C61" s="14">
        <v>1100</v>
      </c>
      <c r="D61" s="14">
        <v>113</v>
      </c>
      <c r="E61" s="78" t="s">
        <v>89</v>
      </c>
      <c r="F61" s="64" t="s">
        <v>90</v>
      </c>
      <c r="G61" s="86"/>
      <c r="H61" s="78"/>
      <c r="I61" s="14">
        <v>15</v>
      </c>
      <c r="J61" s="20">
        <v>4713</v>
      </c>
      <c r="K61" s="33">
        <v>0</v>
      </c>
      <c r="L61" s="18">
        <f t="shared" si="9"/>
        <v>4713</v>
      </c>
      <c r="M61" s="20">
        <v>377.81</v>
      </c>
      <c r="N61" s="20">
        <v>377.81</v>
      </c>
      <c r="O61" s="18">
        <f t="shared" si="10"/>
        <v>4335.1899999999996</v>
      </c>
      <c r="P61" s="13"/>
    </row>
    <row r="62" spans="2:16" ht="30" customHeight="1" x14ac:dyDescent="0.25">
      <c r="B62" s="14">
        <v>1000</v>
      </c>
      <c r="C62" s="14">
        <v>1100</v>
      </c>
      <c r="D62" s="14">
        <v>113</v>
      </c>
      <c r="E62" s="42" t="s">
        <v>91</v>
      </c>
      <c r="F62" s="64" t="s">
        <v>92</v>
      </c>
      <c r="G62" s="87"/>
      <c r="H62" s="78"/>
      <c r="I62" s="14">
        <v>15</v>
      </c>
      <c r="J62" s="20">
        <v>4713</v>
      </c>
      <c r="K62" s="33">
        <v>0</v>
      </c>
      <c r="L62" s="18">
        <f t="shared" si="9"/>
        <v>4713</v>
      </c>
      <c r="M62" s="20">
        <v>377.81</v>
      </c>
      <c r="N62" s="20">
        <v>377.81</v>
      </c>
      <c r="O62" s="18">
        <f t="shared" si="10"/>
        <v>4335.1899999999996</v>
      </c>
      <c r="P62" s="13"/>
    </row>
    <row r="63" spans="2:16" ht="30" customHeight="1" x14ac:dyDescent="0.25">
      <c r="B63" s="70"/>
      <c r="C63" s="70"/>
      <c r="D63" s="70"/>
      <c r="E63" s="26" t="s">
        <v>93</v>
      </c>
      <c r="F63" s="27"/>
      <c r="G63" s="27"/>
      <c r="H63" s="88"/>
      <c r="I63" s="29"/>
      <c r="J63" s="30">
        <f t="shared" ref="J63:N63" si="11">SUM(J53:J62)</f>
        <v>39092</v>
      </c>
      <c r="K63" s="30">
        <f t="shared" si="11"/>
        <v>33.619999999999997</v>
      </c>
      <c r="L63" s="30">
        <f t="shared" si="11"/>
        <v>39125.619999999995</v>
      </c>
      <c r="M63" s="30">
        <f t="shared" si="11"/>
        <v>2324.44</v>
      </c>
      <c r="N63" s="30">
        <f t="shared" si="11"/>
        <v>2324.44</v>
      </c>
      <c r="O63" s="30">
        <f>SUM(O53:O62)</f>
        <v>36801.18</v>
      </c>
      <c r="P63" s="89"/>
    </row>
    <row r="64" spans="2:16" ht="30" customHeight="1" x14ac:dyDescent="0.25">
      <c r="B64" s="14">
        <v>1000</v>
      </c>
      <c r="C64" s="14">
        <v>1100</v>
      </c>
      <c r="D64" s="14">
        <v>113</v>
      </c>
      <c r="E64" s="78" t="s">
        <v>94</v>
      </c>
      <c r="F64" s="59" t="s">
        <v>95</v>
      </c>
      <c r="G64" s="90"/>
      <c r="H64" s="78"/>
      <c r="I64" s="14">
        <v>15</v>
      </c>
      <c r="J64" s="18">
        <v>6252</v>
      </c>
      <c r="K64" s="62">
        <v>0</v>
      </c>
      <c r="L64" s="18">
        <f>J64+K64</f>
        <v>6252</v>
      </c>
      <c r="M64" s="18">
        <v>636.48</v>
      </c>
      <c r="N64" s="18">
        <v>636.48</v>
      </c>
      <c r="O64" s="18">
        <f>L64-N64</f>
        <v>5615.52</v>
      </c>
      <c r="P64" s="41"/>
    </row>
    <row r="65" spans="2:16" ht="30" customHeight="1" x14ac:dyDescent="0.25">
      <c r="B65" s="14">
        <v>1000</v>
      </c>
      <c r="C65" s="14">
        <v>1100</v>
      </c>
      <c r="D65" s="14">
        <v>113</v>
      </c>
      <c r="E65" s="91" t="s">
        <v>96</v>
      </c>
      <c r="F65" s="64" t="s">
        <v>97</v>
      </c>
      <c r="G65" s="91"/>
      <c r="H65" s="91"/>
      <c r="I65" s="14">
        <v>15</v>
      </c>
      <c r="J65" s="20">
        <v>2600</v>
      </c>
      <c r="K65" s="69">
        <v>6.1</v>
      </c>
      <c r="L65" s="18">
        <f>J65+K65</f>
        <v>2606.1</v>
      </c>
      <c r="M65" s="20">
        <v>0</v>
      </c>
      <c r="N65" s="20">
        <v>0</v>
      </c>
      <c r="O65" s="18">
        <f>L65-N65</f>
        <v>2606.1</v>
      </c>
      <c r="P65" s="66"/>
    </row>
    <row r="66" spans="2:16" ht="30" customHeight="1" x14ac:dyDescent="0.25">
      <c r="B66" s="92"/>
      <c r="C66" s="92"/>
      <c r="D66" s="92"/>
      <c r="E66" s="80" t="s">
        <v>98</v>
      </c>
      <c r="F66" s="93"/>
      <c r="G66" s="93"/>
      <c r="H66" s="94"/>
      <c r="I66" s="92"/>
      <c r="J66" s="95">
        <f t="shared" ref="J66:N66" si="12">SUM(J64:J65)</f>
        <v>8852</v>
      </c>
      <c r="K66" s="95">
        <f t="shared" si="12"/>
        <v>6.1</v>
      </c>
      <c r="L66" s="95">
        <f t="shared" si="12"/>
        <v>8858.1</v>
      </c>
      <c r="M66" s="95">
        <f t="shared" si="12"/>
        <v>636.48</v>
      </c>
      <c r="N66" s="95">
        <f t="shared" si="12"/>
        <v>636.48</v>
      </c>
      <c r="O66" s="95">
        <f>SUM(O64:O65)</f>
        <v>8221.6200000000008</v>
      </c>
      <c r="P66" s="96">
        <v>0</v>
      </c>
    </row>
    <row r="67" spans="2:16" ht="30" customHeight="1" x14ac:dyDescent="0.25">
      <c r="B67" s="14">
        <v>1000</v>
      </c>
      <c r="C67" s="14">
        <v>1100</v>
      </c>
      <c r="D67" s="14">
        <v>113</v>
      </c>
      <c r="E67" s="17" t="s">
        <v>99</v>
      </c>
      <c r="F67" s="78" t="s">
        <v>100</v>
      </c>
      <c r="G67" s="17"/>
      <c r="H67" s="17"/>
      <c r="I67" s="14">
        <v>15</v>
      </c>
      <c r="J67" s="20">
        <v>5867</v>
      </c>
      <c r="K67" s="33">
        <v>0</v>
      </c>
      <c r="L67" s="20">
        <f>J67+K67</f>
        <v>5867</v>
      </c>
      <c r="M67" s="20">
        <v>567.45000000000005</v>
      </c>
      <c r="N67" s="20">
        <v>567.45000000000005</v>
      </c>
      <c r="O67" s="20">
        <f>L67-N67</f>
        <v>5299.55</v>
      </c>
      <c r="P67" s="97"/>
    </row>
    <row r="68" spans="2:16" ht="30" customHeight="1" x14ac:dyDescent="0.25">
      <c r="B68" s="14">
        <v>1000</v>
      </c>
      <c r="C68" s="14">
        <v>1100</v>
      </c>
      <c r="D68" s="14">
        <v>113</v>
      </c>
      <c r="E68" s="17" t="s">
        <v>101</v>
      </c>
      <c r="F68" s="78" t="s">
        <v>102</v>
      </c>
      <c r="G68" s="87"/>
      <c r="H68" s="77"/>
      <c r="I68" s="14">
        <v>15</v>
      </c>
      <c r="J68" s="20">
        <v>5867</v>
      </c>
      <c r="K68" s="33">
        <v>0</v>
      </c>
      <c r="L68" s="20">
        <f t="shared" ref="L68:L71" si="13">J68+K68</f>
        <v>5867</v>
      </c>
      <c r="M68" s="20">
        <v>567.45000000000005</v>
      </c>
      <c r="N68" s="20">
        <v>567.45000000000005</v>
      </c>
      <c r="O68" s="20">
        <f t="shared" ref="O68:O71" si="14">L68-N68</f>
        <v>5299.55</v>
      </c>
      <c r="P68" s="97"/>
    </row>
    <row r="69" spans="2:16" ht="30" customHeight="1" x14ac:dyDescent="0.25">
      <c r="B69" s="14">
        <v>1000</v>
      </c>
      <c r="C69" s="14">
        <v>1100</v>
      </c>
      <c r="D69" s="14">
        <v>113</v>
      </c>
      <c r="E69" s="78"/>
      <c r="F69" s="78" t="s">
        <v>103</v>
      </c>
      <c r="G69" s="87"/>
      <c r="H69" s="98"/>
      <c r="I69" s="14"/>
      <c r="J69" s="18"/>
      <c r="K69" s="33"/>
      <c r="L69" s="20">
        <f t="shared" si="13"/>
        <v>0</v>
      </c>
      <c r="M69" s="18"/>
      <c r="N69" s="18"/>
      <c r="O69" s="20">
        <f t="shared" si="14"/>
        <v>0</v>
      </c>
      <c r="P69" s="41"/>
    </row>
    <row r="70" spans="2:16" ht="30" customHeight="1" x14ac:dyDescent="0.25">
      <c r="B70" s="14">
        <v>1000</v>
      </c>
      <c r="C70" s="14">
        <v>1100</v>
      </c>
      <c r="D70" s="14">
        <v>113</v>
      </c>
      <c r="E70" s="17" t="s">
        <v>104</v>
      </c>
      <c r="F70" s="59" t="s">
        <v>105</v>
      </c>
      <c r="G70" s="17"/>
      <c r="H70" s="17"/>
      <c r="I70" s="14">
        <v>15</v>
      </c>
      <c r="J70" s="18">
        <v>2584</v>
      </c>
      <c r="K70" s="18">
        <v>7.14</v>
      </c>
      <c r="L70" s="20">
        <f t="shared" si="13"/>
        <v>2591.14</v>
      </c>
      <c r="M70" s="18">
        <v>0</v>
      </c>
      <c r="N70" s="20">
        <v>0</v>
      </c>
      <c r="O70" s="20">
        <f t="shared" si="14"/>
        <v>2591.14</v>
      </c>
      <c r="P70" s="41"/>
    </row>
    <row r="71" spans="2:16" ht="30" customHeight="1" x14ac:dyDescent="0.25">
      <c r="B71" s="14">
        <v>1000</v>
      </c>
      <c r="C71" s="14">
        <v>1100</v>
      </c>
      <c r="D71" s="14">
        <v>113</v>
      </c>
      <c r="E71" s="78" t="s">
        <v>106</v>
      </c>
      <c r="F71" s="78" t="s">
        <v>107</v>
      </c>
      <c r="G71" s="87"/>
      <c r="H71" s="78"/>
      <c r="I71" s="14">
        <v>15</v>
      </c>
      <c r="J71" s="18">
        <v>2114</v>
      </c>
      <c r="K71" s="33">
        <v>65.989999999999995</v>
      </c>
      <c r="L71" s="20">
        <f t="shared" si="13"/>
        <v>2179.9899999999998</v>
      </c>
      <c r="M71" s="18">
        <v>0</v>
      </c>
      <c r="N71" s="18">
        <v>0</v>
      </c>
      <c r="O71" s="20">
        <f t="shared" si="14"/>
        <v>2179.9899999999998</v>
      </c>
      <c r="P71" s="41"/>
    </row>
    <row r="72" spans="2:16" ht="30" customHeight="1" x14ac:dyDescent="0.25">
      <c r="B72" s="70"/>
      <c r="C72" s="70"/>
      <c r="D72" s="70"/>
      <c r="E72" s="26" t="s">
        <v>108</v>
      </c>
      <c r="F72" s="27"/>
      <c r="G72" s="27"/>
      <c r="H72" s="28"/>
      <c r="I72" s="99"/>
      <c r="J72" s="30">
        <f t="shared" ref="J72:N72" si="15">SUM(J67:J71)</f>
        <v>16432</v>
      </c>
      <c r="K72" s="30">
        <f t="shared" si="15"/>
        <v>73.13</v>
      </c>
      <c r="L72" s="30">
        <f t="shared" si="15"/>
        <v>16505.129999999997</v>
      </c>
      <c r="M72" s="30">
        <f t="shared" si="15"/>
        <v>1134.9000000000001</v>
      </c>
      <c r="N72" s="30">
        <f t="shared" si="15"/>
        <v>1134.9000000000001</v>
      </c>
      <c r="O72" s="30">
        <f>SUM(O67:O71)</f>
        <v>15370.23</v>
      </c>
      <c r="P72" s="100"/>
    </row>
    <row r="73" spans="2:16" x14ac:dyDescent="0.25">
      <c r="B73" s="101"/>
      <c r="C73" s="101"/>
      <c r="D73" s="101"/>
      <c r="E73" s="102"/>
      <c r="F73" s="103"/>
      <c r="G73" s="103"/>
      <c r="H73" s="104"/>
      <c r="I73" s="105"/>
      <c r="J73" s="106"/>
      <c r="K73" s="106"/>
      <c r="L73" s="106"/>
      <c r="M73" s="106"/>
      <c r="N73" s="106"/>
      <c r="O73" s="106"/>
      <c r="P73" s="107"/>
    </row>
    <row r="74" spans="2:16" ht="18" x14ac:dyDescent="0.25">
      <c r="B74" s="46"/>
      <c r="C74" s="46"/>
      <c r="D74" s="46"/>
      <c r="E74" s="285"/>
      <c r="F74" s="285"/>
      <c r="G74" s="285"/>
      <c r="H74" s="285"/>
      <c r="P74" s="52"/>
    </row>
    <row r="75" spans="2:16" ht="18" x14ac:dyDescent="0.25">
      <c r="B75" s="46"/>
      <c r="C75" s="46"/>
      <c r="D75" s="46"/>
      <c r="E75" s="285" t="s">
        <v>0</v>
      </c>
      <c r="F75" s="285"/>
      <c r="G75" s="285"/>
      <c r="H75" s="285"/>
      <c r="I75" s="50"/>
      <c r="J75" s="50"/>
      <c r="K75" s="51"/>
      <c r="L75" s="50"/>
      <c r="M75" s="50"/>
      <c r="N75" s="50"/>
      <c r="O75" s="50"/>
      <c r="P75" s="52"/>
    </row>
    <row r="76" spans="2:16" ht="18" x14ac:dyDescent="0.25">
      <c r="B76" s="4"/>
      <c r="C76" s="2"/>
      <c r="D76" s="2"/>
      <c r="E76" s="285" t="s">
        <v>2</v>
      </c>
      <c r="F76" s="285"/>
      <c r="G76" s="285"/>
      <c r="H76" s="285"/>
      <c r="I76" s="285" t="s">
        <v>240</v>
      </c>
      <c r="J76" s="285"/>
      <c r="K76" s="285"/>
      <c r="L76" s="285"/>
      <c r="M76" s="285"/>
      <c r="N76" s="285"/>
      <c r="O76" s="285"/>
      <c r="P76" s="2"/>
    </row>
    <row r="77" spans="2:16" ht="18" x14ac:dyDescent="0.25">
      <c r="B77" s="5"/>
      <c r="C77" s="2"/>
      <c r="D77" s="2"/>
      <c r="E77" s="294"/>
      <c r="F77" s="294"/>
      <c r="G77" s="294"/>
      <c r="H77" s="294"/>
      <c r="I77" s="53"/>
      <c r="J77" s="53"/>
      <c r="K77" s="54"/>
      <c r="L77" s="53"/>
      <c r="M77" s="53"/>
      <c r="N77" s="53"/>
      <c r="O77" s="53"/>
      <c r="P77" s="2"/>
    </row>
    <row r="78" spans="2:16" x14ac:dyDescent="0.25">
      <c r="B78" s="277" t="s">
        <v>9</v>
      </c>
      <c r="C78" s="277" t="s">
        <v>10</v>
      </c>
      <c r="D78" s="277" t="s">
        <v>11</v>
      </c>
      <c r="E78" s="274" t="s">
        <v>3</v>
      </c>
      <c r="F78" s="274" t="s">
        <v>47</v>
      </c>
      <c r="G78" s="108"/>
      <c r="H78" s="274" t="s">
        <v>5</v>
      </c>
      <c r="I78" s="279" t="s">
        <v>13</v>
      </c>
      <c r="J78" s="82" t="s">
        <v>109</v>
      </c>
      <c r="K78" s="109"/>
      <c r="L78" s="84"/>
      <c r="M78" s="290"/>
      <c r="N78" s="291"/>
      <c r="O78" s="286" t="s">
        <v>7</v>
      </c>
      <c r="P78" s="286" t="s">
        <v>8</v>
      </c>
    </row>
    <row r="79" spans="2:16" x14ac:dyDescent="0.25">
      <c r="B79" s="293"/>
      <c r="C79" s="293"/>
      <c r="D79" s="293"/>
      <c r="E79" s="275"/>
      <c r="F79" s="275"/>
      <c r="G79" s="110" t="s">
        <v>12</v>
      </c>
      <c r="H79" s="275"/>
      <c r="I79" s="289"/>
      <c r="J79" s="279" t="s">
        <v>14</v>
      </c>
      <c r="K79" s="281" t="s">
        <v>48</v>
      </c>
      <c r="L79" s="283" t="s">
        <v>49</v>
      </c>
      <c r="M79" s="277" t="s">
        <v>17</v>
      </c>
      <c r="N79" s="277" t="s">
        <v>18</v>
      </c>
      <c r="O79" s="287"/>
      <c r="P79" s="287"/>
    </row>
    <row r="80" spans="2:16" x14ac:dyDescent="0.25">
      <c r="B80" s="278"/>
      <c r="C80" s="278"/>
      <c r="D80" s="278"/>
      <c r="E80" s="276"/>
      <c r="F80" s="276"/>
      <c r="G80" s="111"/>
      <c r="H80" s="276"/>
      <c r="I80" s="280"/>
      <c r="J80" s="280"/>
      <c r="K80" s="282"/>
      <c r="L80" s="284"/>
      <c r="M80" s="278"/>
      <c r="N80" s="278"/>
      <c r="O80" s="288"/>
      <c r="P80" s="288"/>
    </row>
    <row r="81" spans="2:16" ht="30" customHeight="1" x14ac:dyDescent="0.25">
      <c r="B81" s="14">
        <v>1000</v>
      </c>
      <c r="C81" s="14">
        <v>1100</v>
      </c>
      <c r="D81" s="14">
        <v>113</v>
      </c>
      <c r="E81" s="42" t="s">
        <v>110</v>
      </c>
      <c r="F81" s="59" t="s">
        <v>111</v>
      </c>
      <c r="G81" s="78"/>
      <c r="H81" s="78"/>
      <c r="I81" s="14">
        <v>15</v>
      </c>
      <c r="J81" s="18">
        <v>10063</v>
      </c>
      <c r="K81" s="33">
        <v>0</v>
      </c>
      <c r="L81" s="18">
        <f>J81+K81</f>
        <v>10063</v>
      </c>
      <c r="M81" s="18">
        <v>1438.73</v>
      </c>
      <c r="N81" s="18">
        <v>1438.73</v>
      </c>
      <c r="O81" s="20">
        <f>L81-N81</f>
        <v>8624.27</v>
      </c>
      <c r="P81" s="41"/>
    </row>
    <row r="82" spans="2:16" ht="30" customHeight="1" x14ac:dyDescent="0.25">
      <c r="B82" s="14">
        <v>1000</v>
      </c>
      <c r="C82" s="14">
        <v>1100</v>
      </c>
      <c r="D82" s="14">
        <v>113</v>
      </c>
      <c r="E82" s="78" t="s">
        <v>112</v>
      </c>
      <c r="F82" s="59" t="s">
        <v>113</v>
      </c>
      <c r="G82" s="78"/>
      <c r="H82" s="78"/>
      <c r="I82" s="14">
        <v>15</v>
      </c>
      <c r="J82" s="20">
        <v>5867</v>
      </c>
      <c r="K82" s="33">
        <v>0</v>
      </c>
      <c r="L82" s="18">
        <f t="shared" ref="L82:L85" si="16">J82+K82</f>
        <v>5867</v>
      </c>
      <c r="M82" s="20">
        <v>567.45000000000005</v>
      </c>
      <c r="N82" s="20">
        <v>567.45000000000005</v>
      </c>
      <c r="O82" s="20">
        <f t="shared" ref="O82:O85" si="17">L82-N82</f>
        <v>5299.55</v>
      </c>
      <c r="P82" s="41"/>
    </row>
    <row r="83" spans="2:16" ht="30" customHeight="1" x14ac:dyDescent="0.25">
      <c r="B83" s="14">
        <v>1000</v>
      </c>
      <c r="C83" s="14">
        <v>1100</v>
      </c>
      <c r="D83" s="14">
        <v>113</v>
      </c>
      <c r="E83" s="24" t="s">
        <v>114</v>
      </c>
      <c r="F83" s="59" t="s">
        <v>115</v>
      </c>
      <c r="G83" s="17"/>
      <c r="H83" s="17"/>
      <c r="I83" s="14">
        <v>15</v>
      </c>
      <c r="J83" s="18">
        <v>4534</v>
      </c>
      <c r="K83" s="33">
        <v>0</v>
      </c>
      <c r="L83" s="18">
        <f t="shared" si="16"/>
        <v>4534</v>
      </c>
      <c r="M83" s="18">
        <v>358.32</v>
      </c>
      <c r="N83" s="18">
        <v>358.32</v>
      </c>
      <c r="O83" s="20">
        <f t="shared" si="17"/>
        <v>4175.68</v>
      </c>
      <c r="P83" s="41"/>
    </row>
    <row r="84" spans="2:16" ht="30" customHeight="1" x14ac:dyDescent="0.25">
      <c r="B84" s="14">
        <v>1000</v>
      </c>
      <c r="C84" s="14">
        <v>1100</v>
      </c>
      <c r="D84" s="14">
        <v>113</v>
      </c>
      <c r="E84" s="112"/>
      <c r="F84" s="59" t="s">
        <v>116</v>
      </c>
      <c r="G84" s="17"/>
      <c r="H84" s="17"/>
      <c r="I84" s="14"/>
      <c r="J84" s="18"/>
      <c r="K84" s="33"/>
      <c r="L84" s="18">
        <f t="shared" si="16"/>
        <v>0</v>
      </c>
      <c r="M84" s="18"/>
      <c r="N84" s="18"/>
      <c r="O84" s="20">
        <f t="shared" si="17"/>
        <v>0</v>
      </c>
      <c r="P84" s="41"/>
    </row>
    <row r="85" spans="2:16" ht="30" customHeight="1" x14ac:dyDescent="0.25">
      <c r="B85" s="14">
        <v>1000</v>
      </c>
      <c r="C85" s="14">
        <v>1100</v>
      </c>
      <c r="D85" s="14">
        <v>113</v>
      </c>
      <c r="E85" s="42" t="s">
        <v>117</v>
      </c>
      <c r="F85" s="64" t="s">
        <v>118</v>
      </c>
      <c r="G85" s="86"/>
      <c r="H85" s="78"/>
      <c r="I85" s="14">
        <v>15</v>
      </c>
      <c r="J85" s="18">
        <v>4534</v>
      </c>
      <c r="K85" s="33">
        <v>0</v>
      </c>
      <c r="L85" s="18">
        <f t="shared" si="16"/>
        <v>4534</v>
      </c>
      <c r="M85" s="18">
        <v>358.32</v>
      </c>
      <c r="N85" s="18">
        <v>358.32</v>
      </c>
      <c r="O85" s="20">
        <f t="shared" si="17"/>
        <v>4175.68</v>
      </c>
      <c r="P85" s="41"/>
    </row>
    <row r="86" spans="2:16" ht="30" customHeight="1" x14ac:dyDescent="0.25">
      <c r="B86" s="26"/>
      <c r="C86" s="26"/>
      <c r="D86" s="26"/>
      <c r="E86" s="26" t="s">
        <v>119</v>
      </c>
      <c r="F86" s="27"/>
      <c r="G86" s="27"/>
      <c r="H86" s="28"/>
      <c r="I86" s="99"/>
      <c r="J86" s="30">
        <f t="shared" ref="J86:N86" si="18">SUM(J81:J85)</f>
        <v>24998</v>
      </c>
      <c r="K86" s="30">
        <f t="shared" si="18"/>
        <v>0</v>
      </c>
      <c r="L86" s="30">
        <f t="shared" si="18"/>
        <v>24998</v>
      </c>
      <c r="M86" s="30">
        <f t="shared" si="18"/>
        <v>2722.82</v>
      </c>
      <c r="N86" s="30">
        <f t="shared" si="18"/>
        <v>2722.82</v>
      </c>
      <c r="O86" s="30">
        <f>SUM(O81:O85)</f>
        <v>22275.18</v>
      </c>
      <c r="P86" s="31"/>
    </row>
    <row r="87" spans="2:16" ht="30" customHeight="1" x14ac:dyDescent="0.25">
      <c r="B87" s="14">
        <v>1000</v>
      </c>
      <c r="C87" s="14">
        <v>1100</v>
      </c>
      <c r="D87" s="14">
        <v>113</v>
      </c>
      <c r="E87" s="78" t="s">
        <v>120</v>
      </c>
      <c r="F87" s="59" t="s">
        <v>121</v>
      </c>
      <c r="G87" s="86"/>
      <c r="H87" s="78"/>
      <c r="I87" s="14">
        <v>15</v>
      </c>
      <c r="J87" s="18">
        <v>2880</v>
      </c>
      <c r="K87" s="62">
        <v>0</v>
      </c>
      <c r="L87" s="18">
        <f>J87+K87</f>
        <v>2880</v>
      </c>
      <c r="M87" s="18">
        <v>32.86</v>
      </c>
      <c r="N87" s="18">
        <v>32.86</v>
      </c>
      <c r="O87" s="20">
        <f>L87-N87</f>
        <v>2847.14</v>
      </c>
      <c r="P87" s="16"/>
    </row>
    <row r="88" spans="2:16" ht="30" customHeight="1" x14ac:dyDescent="0.25">
      <c r="B88" s="113"/>
      <c r="C88" s="113"/>
      <c r="D88" s="113"/>
      <c r="E88" s="26" t="s">
        <v>122</v>
      </c>
      <c r="F88" s="27"/>
      <c r="G88" s="27"/>
      <c r="H88" s="28"/>
      <c r="I88" s="71"/>
      <c r="J88" s="30">
        <f>SUM(J87)</f>
        <v>2880</v>
      </c>
      <c r="K88" s="30">
        <v>0</v>
      </c>
      <c r="L88" s="30">
        <f>SUM(L87)</f>
        <v>2880</v>
      </c>
      <c r="M88" s="30">
        <f>SUM(M87)</f>
        <v>32.86</v>
      </c>
      <c r="N88" s="30">
        <f>SUM(N87)</f>
        <v>32.86</v>
      </c>
      <c r="O88" s="30">
        <f>SUM(O87)</f>
        <v>2847.14</v>
      </c>
      <c r="P88" s="30">
        <v>0</v>
      </c>
    </row>
    <row r="89" spans="2:16" ht="30" customHeight="1" x14ac:dyDescent="0.25">
      <c r="B89" s="14">
        <v>1000</v>
      </c>
      <c r="C89" s="14">
        <v>1100</v>
      </c>
      <c r="D89" s="14">
        <v>113</v>
      </c>
      <c r="E89" s="78" t="s">
        <v>123</v>
      </c>
      <c r="F89" s="78" t="s">
        <v>124</v>
      </c>
      <c r="G89" s="114"/>
      <c r="H89" s="78"/>
      <c r="I89" s="14">
        <v>15</v>
      </c>
      <c r="J89" s="20">
        <v>4604</v>
      </c>
      <c r="K89" s="33">
        <v>0</v>
      </c>
      <c r="L89" s="20">
        <f>J89+K89</f>
        <v>4604</v>
      </c>
      <c r="M89" s="20">
        <v>365.94</v>
      </c>
      <c r="N89" s="20">
        <v>365.94</v>
      </c>
      <c r="O89" s="20">
        <f>L89-N89</f>
        <v>4238.0600000000004</v>
      </c>
      <c r="P89" s="115"/>
    </row>
    <row r="90" spans="2:16" ht="30" customHeight="1" x14ac:dyDescent="0.25">
      <c r="B90" s="14">
        <v>1000</v>
      </c>
      <c r="C90" s="14">
        <v>1100</v>
      </c>
      <c r="D90" s="14">
        <v>113</v>
      </c>
      <c r="E90" s="116" t="s">
        <v>125</v>
      </c>
      <c r="F90" s="78" t="s">
        <v>107</v>
      </c>
      <c r="G90" s="17"/>
      <c r="H90" s="17"/>
      <c r="I90" s="14">
        <v>15</v>
      </c>
      <c r="J90" s="20">
        <v>2523</v>
      </c>
      <c r="K90" s="33">
        <v>11.1</v>
      </c>
      <c r="L90" s="20">
        <f t="shared" ref="L90:L93" si="19">J90+K90</f>
        <v>2534.1</v>
      </c>
      <c r="M90" s="18">
        <v>0</v>
      </c>
      <c r="N90" s="18">
        <v>0</v>
      </c>
      <c r="O90" s="20">
        <f t="shared" ref="O90:O93" si="20">L90-N90</f>
        <v>2534.1</v>
      </c>
      <c r="P90" s="41"/>
    </row>
    <row r="91" spans="2:16" ht="30" customHeight="1" x14ac:dyDescent="0.25">
      <c r="B91" s="14">
        <v>1000</v>
      </c>
      <c r="C91" s="14">
        <v>1100</v>
      </c>
      <c r="D91" s="14">
        <v>113</v>
      </c>
      <c r="E91" s="78"/>
      <c r="F91" s="78" t="s">
        <v>126</v>
      </c>
      <c r="G91" s="78"/>
      <c r="H91" s="78"/>
      <c r="I91" s="14"/>
      <c r="J91" s="20">
        <v>0</v>
      </c>
      <c r="K91" s="33"/>
      <c r="L91" s="20">
        <f t="shared" si="19"/>
        <v>0</v>
      </c>
      <c r="M91" s="18">
        <v>0</v>
      </c>
      <c r="N91" s="18">
        <v>0</v>
      </c>
      <c r="O91" s="20">
        <f t="shared" si="20"/>
        <v>0</v>
      </c>
      <c r="P91" s="41"/>
    </row>
    <row r="92" spans="2:16" ht="30" customHeight="1" x14ac:dyDescent="0.25">
      <c r="B92" s="14">
        <v>1000</v>
      </c>
      <c r="C92" s="14">
        <v>1100</v>
      </c>
      <c r="D92" s="14">
        <v>113</v>
      </c>
      <c r="E92" s="60" t="s">
        <v>127</v>
      </c>
      <c r="F92" s="60" t="s">
        <v>126</v>
      </c>
      <c r="G92" s="77"/>
      <c r="H92" s="60"/>
      <c r="I92" s="117">
        <v>15</v>
      </c>
      <c r="J92" s="20">
        <v>3320</v>
      </c>
      <c r="K92" s="33">
        <v>0</v>
      </c>
      <c r="L92" s="20">
        <f t="shared" si="19"/>
        <v>3320</v>
      </c>
      <c r="M92" s="20">
        <v>101.03</v>
      </c>
      <c r="N92" s="20">
        <v>101.03</v>
      </c>
      <c r="O92" s="20">
        <f t="shared" si="20"/>
        <v>3218.97</v>
      </c>
      <c r="P92" s="41"/>
    </row>
    <row r="93" spans="2:16" ht="30" customHeight="1" x14ac:dyDescent="0.25">
      <c r="B93" s="14">
        <v>1000</v>
      </c>
      <c r="C93" s="14">
        <v>1100</v>
      </c>
      <c r="D93" s="14">
        <v>113</v>
      </c>
      <c r="E93" s="116" t="s">
        <v>128</v>
      </c>
      <c r="F93" s="78" t="s">
        <v>129</v>
      </c>
      <c r="G93" s="17"/>
      <c r="H93" s="17"/>
      <c r="I93" s="14">
        <v>15</v>
      </c>
      <c r="J93" s="20">
        <v>4604</v>
      </c>
      <c r="K93" s="33">
        <v>0</v>
      </c>
      <c r="L93" s="20">
        <f t="shared" si="19"/>
        <v>4604</v>
      </c>
      <c r="M93" s="18">
        <v>365.94</v>
      </c>
      <c r="N93" s="18">
        <v>365.94</v>
      </c>
      <c r="O93" s="20">
        <f t="shared" si="20"/>
        <v>4238.0600000000004</v>
      </c>
      <c r="P93" s="115"/>
    </row>
    <row r="94" spans="2:16" ht="30" customHeight="1" x14ac:dyDescent="0.25">
      <c r="B94" s="25"/>
      <c r="C94" s="25"/>
      <c r="D94" s="25"/>
      <c r="E94" s="27" t="s">
        <v>130</v>
      </c>
      <c r="F94" s="81"/>
      <c r="G94" s="81"/>
      <c r="H94" s="37"/>
      <c r="I94" s="118"/>
      <c r="J94" s="30">
        <f t="shared" ref="J94:N94" si="21">SUM(J89:J93)</f>
        <v>15051</v>
      </c>
      <c r="K94" s="30">
        <f t="shared" si="21"/>
        <v>11.1</v>
      </c>
      <c r="L94" s="30">
        <f t="shared" si="21"/>
        <v>15062.1</v>
      </c>
      <c r="M94" s="30">
        <f t="shared" si="21"/>
        <v>832.91000000000008</v>
      </c>
      <c r="N94" s="30">
        <f t="shared" si="21"/>
        <v>832.91000000000008</v>
      </c>
      <c r="O94" s="30">
        <f>SUM(O89:O93)</f>
        <v>14229.189999999999</v>
      </c>
      <c r="P94" s="38"/>
    </row>
    <row r="95" spans="2:16" ht="30" customHeight="1" x14ac:dyDescent="0.25">
      <c r="B95" s="14">
        <v>1000</v>
      </c>
      <c r="C95" s="14">
        <v>1100</v>
      </c>
      <c r="D95" s="14">
        <v>113</v>
      </c>
      <c r="E95" s="42" t="s">
        <v>131</v>
      </c>
      <c r="F95" s="59" t="s">
        <v>132</v>
      </c>
      <c r="G95" s="119"/>
      <c r="H95" s="120"/>
      <c r="I95" s="14">
        <v>15</v>
      </c>
      <c r="J95" s="121">
        <v>4973</v>
      </c>
      <c r="K95" s="122">
        <v>0</v>
      </c>
      <c r="L95" s="34">
        <f>J95+K95</f>
        <v>4973</v>
      </c>
      <c r="M95" s="18">
        <v>417.84</v>
      </c>
      <c r="N95" s="18">
        <v>417.84</v>
      </c>
      <c r="O95" s="20">
        <f>L95-N95</f>
        <v>4555.16</v>
      </c>
      <c r="P95" s="41"/>
    </row>
    <row r="96" spans="2:16" ht="30" customHeight="1" x14ac:dyDescent="0.25">
      <c r="B96" s="14">
        <v>1000</v>
      </c>
      <c r="C96" s="14">
        <v>1100</v>
      </c>
      <c r="D96" s="14">
        <v>113</v>
      </c>
      <c r="E96" s="17" t="s">
        <v>133</v>
      </c>
      <c r="F96" s="59" t="s">
        <v>134</v>
      </c>
      <c r="G96" s="17"/>
      <c r="H96" s="17"/>
      <c r="I96" s="14">
        <v>14</v>
      </c>
      <c r="J96" s="121">
        <v>3538.26</v>
      </c>
      <c r="K96" s="122">
        <v>0</v>
      </c>
      <c r="L96" s="34">
        <f t="shared" ref="L96:L99" si="22">J96+K96</f>
        <v>3538.26</v>
      </c>
      <c r="M96" s="18">
        <v>258.91000000000003</v>
      </c>
      <c r="N96" s="18">
        <v>258.91000000000003</v>
      </c>
      <c r="O96" s="20">
        <f t="shared" ref="O96:O99" si="23">L96-N96</f>
        <v>3279.3500000000004</v>
      </c>
      <c r="P96" s="123"/>
    </row>
    <row r="97" spans="2:16" ht="30" customHeight="1" x14ac:dyDescent="0.25">
      <c r="B97" s="14">
        <v>1000</v>
      </c>
      <c r="C97" s="14">
        <v>1100</v>
      </c>
      <c r="D97" s="14">
        <v>113</v>
      </c>
      <c r="E97" s="17" t="s">
        <v>135</v>
      </c>
      <c r="F97" s="78" t="s">
        <v>136</v>
      </c>
      <c r="G97" s="17"/>
      <c r="H97" s="17"/>
      <c r="I97" s="14">
        <v>15</v>
      </c>
      <c r="J97" s="121">
        <v>3613</v>
      </c>
      <c r="K97" s="33">
        <v>0</v>
      </c>
      <c r="L97" s="34">
        <f t="shared" si="22"/>
        <v>3613</v>
      </c>
      <c r="M97" s="18">
        <v>150.63</v>
      </c>
      <c r="N97" s="18">
        <v>150.63</v>
      </c>
      <c r="O97" s="20">
        <f t="shared" si="23"/>
        <v>3462.37</v>
      </c>
      <c r="P97" s="41"/>
    </row>
    <row r="98" spans="2:16" ht="30" customHeight="1" x14ac:dyDescent="0.25">
      <c r="B98" s="14">
        <v>1000</v>
      </c>
      <c r="C98" s="14">
        <v>1100</v>
      </c>
      <c r="D98" s="14">
        <v>113</v>
      </c>
      <c r="E98" s="17" t="s">
        <v>137</v>
      </c>
      <c r="F98" s="78" t="s">
        <v>136</v>
      </c>
      <c r="G98" s="17"/>
      <c r="H98" s="17"/>
      <c r="I98" s="14">
        <v>15</v>
      </c>
      <c r="J98" s="121">
        <v>3613</v>
      </c>
      <c r="K98" s="33">
        <v>0</v>
      </c>
      <c r="L98" s="34">
        <f t="shared" si="22"/>
        <v>3613</v>
      </c>
      <c r="M98" s="18">
        <v>150.63</v>
      </c>
      <c r="N98" s="18">
        <v>150.63</v>
      </c>
      <c r="O98" s="20">
        <f t="shared" si="23"/>
        <v>3462.37</v>
      </c>
      <c r="P98" s="74"/>
    </row>
    <row r="99" spans="2:16" ht="30" customHeight="1" x14ac:dyDescent="0.25">
      <c r="B99" s="14">
        <v>1000</v>
      </c>
      <c r="C99" s="14">
        <v>1100</v>
      </c>
      <c r="D99" s="14">
        <v>113</v>
      </c>
      <c r="E99" s="17" t="s">
        <v>138</v>
      </c>
      <c r="F99" s="78" t="s">
        <v>136</v>
      </c>
      <c r="G99" s="17"/>
      <c r="H99" s="17"/>
      <c r="I99" s="14">
        <v>15</v>
      </c>
      <c r="J99" s="121">
        <v>3613</v>
      </c>
      <c r="K99" s="33">
        <v>0</v>
      </c>
      <c r="L99" s="34">
        <f t="shared" si="22"/>
        <v>3613</v>
      </c>
      <c r="M99" s="18">
        <v>150.63</v>
      </c>
      <c r="N99" s="18">
        <v>150.63</v>
      </c>
      <c r="O99" s="20">
        <f t="shared" si="23"/>
        <v>3462.37</v>
      </c>
      <c r="P99" s="74"/>
    </row>
    <row r="100" spans="2:16" ht="30" customHeight="1" x14ac:dyDescent="0.25">
      <c r="B100" s="70"/>
      <c r="C100" s="70"/>
      <c r="D100" s="70"/>
      <c r="E100" s="124" t="s">
        <v>139</v>
      </c>
      <c r="F100" s="125"/>
      <c r="G100" s="125"/>
      <c r="H100" s="126"/>
      <c r="I100" s="127"/>
      <c r="J100" s="128">
        <f>SUM(J95:J99)</f>
        <v>19350.260000000002</v>
      </c>
      <c r="K100" s="128">
        <v>0</v>
      </c>
      <c r="L100" s="128">
        <f>SUM(L95:L99)</f>
        <v>19350.260000000002</v>
      </c>
      <c r="M100" s="128">
        <f>SUM(M95:M99)</f>
        <v>1128.6399999999999</v>
      </c>
      <c r="N100" s="128">
        <f>SUM(N95:N99)</f>
        <v>1128.6399999999999</v>
      </c>
      <c r="O100" s="128">
        <f>SUM(O95:O99)</f>
        <v>18221.62</v>
      </c>
      <c r="P100" s="26"/>
    </row>
    <row r="101" spans="2:16" x14ac:dyDescent="0.25">
      <c r="B101" s="46"/>
      <c r="C101" s="46"/>
      <c r="D101" s="46"/>
      <c r="E101" s="46"/>
      <c r="F101" s="129"/>
      <c r="G101" s="129"/>
      <c r="H101" s="130"/>
      <c r="I101" s="131"/>
      <c r="J101" s="132"/>
      <c r="K101" s="133"/>
      <c r="L101" s="132"/>
      <c r="M101" s="132"/>
      <c r="N101" s="132"/>
      <c r="O101" s="132"/>
      <c r="P101" s="47"/>
    </row>
    <row r="102" spans="2:16" ht="18" x14ac:dyDescent="0.25">
      <c r="B102" s="46"/>
      <c r="C102" s="46"/>
      <c r="D102" s="46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52"/>
    </row>
    <row r="103" spans="2:16" ht="18" x14ac:dyDescent="0.25">
      <c r="B103" s="46"/>
      <c r="C103" s="46"/>
      <c r="D103" s="46"/>
      <c r="E103" s="285" t="s">
        <v>0</v>
      </c>
      <c r="F103" s="285"/>
      <c r="G103" s="285"/>
      <c r="H103" s="285"/>
      <c r="I103" s="50"/>
      <c r="J103" s="50"/>
      <c r="K103" s="51"/>
      <c r="L103" s="50"/>
      <c r="M103" s="50"/>
      <c r="N103" s="50"/>
      <c r="O103" s="50"/>
      <c r="P103" s="52"/>
    </row>
    <row r="104" spans="2:16" ht="18" x14ac:dyDescent="0.25">
      <c r="B104" s="4"/>
      <c r="C104" s="2"/>
      <c r="D104" s="2"/>
      <c r="E104" s="285" t="s">
        <v>2</v>
      </c>
      <c r="F104" s="285"/>
      <c r="G104" s="285"/>
      <c r="H104" s="285"/>
      <c r="I104" s="285" t="s">
        <v>240</v>
      </c>
      <c r="J104" s="285"/>
      <c r="K104" s="285"/>
      <c r="L104" s="285"/>
      <c r="M104" s="285"/>
      <c r="N104" s="285"/>
      <c r="O104" s="285"/>
      <c r="P104" s="2"/>
    </row>
    <row r="105" spans="2:16" ht="18" x14ac:dyDescent="0.25">
      <c r="B105" s="5"/>
      <c r="C105" s="2"/>
      <c r="D105" s="2"/>
      <c r="E105" s="294"/>
      <c r="F105" s="294"/>
      <c r="G105" s="294"/>
      <c r="H105" s="294"/>
      <c r="I105" s="53"/>
      <c r="J105" s="53"/>
      <c r="K105" s="54"/>
      <c r="L105" s="53"/>
      <c r="M105" s="53"/>
      <c r="N105" s="53"/>
      <c r="O105" s="53"/>
      <c r="P105" s="2"/>
    </row>
    <row r="106" spans="2:16" x14ac:dyDescent="0.25">
      <c r="B106" s="277" t="s">
        <v>9</v>
      </c>
      <c r="C106" s="277" t="s">
        <v>10</v>
      </c>
      <c r="D106" s="277" t="s">
        <v>11</v>
      </c>
      <c r="E106" s="274" t="s">
        <v>3</v>
      </c>
      <c r="F106" s="274" t="s">
        <v>47</v>
      </c>
      <c r="G106" s="108"/>
      <c r="H106" s="274" t="s">
        <v>5</v>
      </c>
      <c r="I106" s="279" t="s">
        <v>13</v>
      </c>
      <c r="J106" s="82" t="s">
        <v>109</v>
      </c>
      <c r="K106" s="109"/>
      <c r="L106" s="84"/>
      <c r="M106" s="290"/>
      <c r="N106" s="291"/>
      <c r="O106" s="286" t="s">
        <v>7</v>
      </c>
      <c r="P106" s="286" t="s">
        <v>8</v>
      </c>
    </row>
    <row r="107" spans="2:16" x14ac:dyDescent="0.25">
      <c r="B107" s="293"/>
      <c r="C107" s="293"/>
      <c r="D107" s="293"/>
      <c r="E107" s="275"/>
      <c r="F107" s="275"/>
      <c r="G107" s="110" t="s">
        <v>12</v>
      </c>
      <c r="H107" s="275"/>
      <c r="I107" s="289"/>
      <c r="J107" s="279" t="s">
        <v>14</v>
      </c>
      <c r="K107" s="281" t="s">
        <v>48</v>
      </c>
      <c r="L107" s="283" t="s">
        <v>49</v>
      </c>
      <c r="M107" s="277" t="s">
        <v>17</v>
      </c>
      <c r="N107" s="277" t="s">
        <v>18</v>
      </c>
      <c r="O107" s="287"/>
      <c r="P107" s="287"/>
    </row>
    <row r="108" spans="2:16" x14ac:dyDescent="0.25">
      <c r="B108" s="278"/>
      <c r="C108" s="278"/>
      <c r="D108" s="278"/>
      <c r="E108" s="276"/>
      <c r="F108" s="276"/>
      <c r="G108" s="111"/>
      <c r="H108" s="276"/>
      <c r="I108" s="280"/>
      <c r="J108" s="280"/>
      <c r="K108" s="282"/>
      <c r="L108" s="284"/>
      <c r="M108" s="278"/>
      <c r="N108" s="278"/>
      <c r="O108" s="288"/>
      <c r="P108" s="288"/>
    </row>
    <row r="109" spans="2:16" ht="30" customHeight="1" x14ac:dyDescent="0.25">
      <c r="B109" s="14">
        <v>1000</v>
      </c>
      <c r="C109" s="14">
        <v>1100</v>
      </c>
      <c r="D109" s="14">
        <v>113</v>
      </c>
      <c r="E109" s="17" t="s">
        <v>140</v>
      </c>
      <c r="F109" s="64" t="s">
        <v>141</v>
      </c>
      <c r="G109" s="17"/>
      <c r="H109" s="17"/>
      <c r="I109" s="14">
        <v>15</v>
      </c>
      <c r="J109" s="121">
        <v>4847</v>
      </c>
      <c r="K109" s="134">
        <v>0</v>
      </c>
      <c r="L109" s="121">
        <f>J109+K109</f>
        <v>4847</v>
      </c>
      <c r="M109" s="121">
        <v>397.56</v>
      </c>
      <c r="N109" s="121">
        <v>397.56</v>
      </c>
      <c r="O109" s="20">
        <f>L109-N109</f>
        <v>4449.4399999999996</v>
      </c>
      <c r="P109" s="135"/>
    </row>
    <row r="110" spans="2:16" ht="30" customHeight="1" x14ac:dyDescent="0.25">
      <c r="B110" s="14">
        <v>1000</v>
      </c>
      <c r="C110" s="14">
        <v>1100</v>
      </c>
      <c r="D110" s="14">
        <v>113</v>
      </c>
      <c r="E110" s="17" t="s">
        <v>142</v>
      </c>
      <c r="F110" s="64" t="s">
        <v>143</v>
      </c>
      <c r="G110" s="17"/>
      <c r="H110" s="17"/>
      <c r="I110" s="14">
        <v>15</v>
      </c>
      <c r="J110" s="121">
        <v>2455</v>
      </c>
      <c r="K110" s="134">
        <v>15.51</v>
      </c>
      <c r="L110" s="121">
        <f t="shared" ref="L110:L121" si="24">J110+K110</f>
        <v>2470.5100000000002</v>
      </c>
      <c r="M110" s="20">
        <v>0</v>
      </c>
      <c r="N110" s="20">
        <v>0</v>
      </c>
      <c r="O110" s="20">
        <f t="shared" ref="O110:O120" si="25">L110-N110</f>
        <v>2470.5100000000002</v>
      </c>
      <c r="P110" s="13"/>
    </row>
    <row r="111" spans="2:16" ht="30" customHeight="1" x14ac:dyDescent="0.25">
      <c r="B111" s="14">
        <v>1000</v>
      </c>
      <c r="C111" s="14">
        <v>1100</v>
      </c>
      <c r="D111" s="14">
        <v>113</v>
      </c>
      <c r="E111" s="17" t="s">
        <v>144</v>
      </c>
      <c r="F111" s="64" t="s">
        <v>143</v>
      </c>
      <c r="G111" s="17"/>
      <c r="H111" s="17"/>
      <c r="I111" s="14">
        <v>15</v>
      </c>
      <c r="J111" s="121">
        <v>2455</v>
      </c>
      <c r="K111" s="134">
        <v>15.51</v>
      </c>
      <c r="L111" s="121">
        <f t="shared" si="24"/>
        <v>2470.5100000000002</v>
      </c>
      <c r="M111" s="18">
        <v>0</v>
      </c>
      <c r="N111" s="18">
        <v>0</v>
      </c>
      <c r="O111" s="20">
        <f t="shared" si="25"/>
        <v>2470.5100000000002</v>
      </c>
      <c r="P111" s="13"/>
    </row>
    <row r="112" spans="2:16" ht="30" customHeight="1" x14ac:dyDescent="0.25">
      <c r="B112" s="14">
        <v>1000</v>
      </c>
      <c r="C112" s="14">
        <v>1100</v>
      </c>
      <c r="D112" s="14">
        <v>113</v>
      </c>
      <c r="E112" s="17" t="s">
        <v>145</v>
      </c>
      <c r="F112" s="64" t="s">
        <v>143</v>
      </c>
      <c r="G112" s="24"/>
      <c r="H112" s="24"/>
      <c r="I112" s="14">
        <v>15</v>
      </c>
      <c r="J112" s="121">
        <v>2455</v>
      </c>
      <c r="K112" s="134">
        <v>15.51</v>
      </c>
      <c r="L112" s="121">
        <f t="shared" si="24"/>
        <v>2470.5100000000002</v>
      </c>
      <c r="M112" s="18">
        <v>0</v>
      </c>
      <c r="N112" s="18">
        <v>0</v>
      </c>
      <c r="O112" s="20">
        <f t="shared" si="25"/>
        <v>2470.5100000000002</v>
      </c>
      <c r="P112" s="13"/>
    </row>
    <row r="113" spans="2:16" ht="30" customHeight="1" x14ac:dyDescent="0.25">
      <c r="B113" s="14">
        <v>1000</v>
      </c>
      <c r="C113" s="14">
        <v>1100</v>
      </c>
      <c r="D113" s="14">
        <v>113</v>
      </c>
      <c r="E113" s="17" t="s">
        <v>146</v>
      </c>
      <c r="F113" s="64" t="s">
        <v>147</v>
      </c>
      <c r="G113" s="17"/>
      <c r="H113" s="17"/>
      <c r="I113" s="14">
        <v>15</v>
      </c>
      <c r="J113" s="121">
        <v>3613</v>
      </c>
      <c r="K113" s="33">
        <v>0</v>
      </c>
      <c r="L113" s="121">
        <f t="shared" si="24"/>
        <v>3613</v>
      </c>
      <c r="M113" s="18">
        <v>150.63</v>
      </c>
      <c r="N113" s="18">
        <v>150.63</v>
      </c>
      <c r="O113" s="20">
        <f t="shared" si="25"/>
        <v>3462.37</v>
      </c>
      <c r="P113" s="136"/>
    </row>
    <row r="114" spans="2:16" ht="30" customHeight="1" x14ac:dyDescent="0.25">
      <c r="B114" s="14">
        <v>1000</v>
      </c>
      <c r="C114" s="14">
        <v>1100</v>
      </c>
      <c r="D114" s="14">
        <v>113</v>
      </c>
      <c r="E114" s="42" t="s">
        <v>148</v>
      </c>
      <c r="F114" s="78" t="s">
        <v>149</v>
      </c>
      <c r="G114" s="98"/>
      <c r="H114" s="44"/>
      <c r="I114" s="14">
        <v>15</v>
      </c>
      <c r="J114" s="121">
        <v>3613</v>
      </c>
      <c r="K114" s="33">
        <v>0</v>
      </c>
      <c r="L114" s="121">
        <f t="shared" si="24"/>
        <v>3613</v>
      </c>
      <c r="M114" s="18">
        <v>150.63</v>
      </c>
      <c r="N114" s="18">
        <v>150.63</v>
      </c>
      <c r="O114" s="20">
        <f t="shared" si="25"/>
        <v>3462.37</v>
      </c>
      <c r="P114" s="13"/>
    </row>
    <row r="115" spans="2:16" ht="30" customHeight="1" x14ac:dyDescent="0.25">
      <c r="B115" s="14">
        <v>1000</v>
      </c>
      <c r="C115" s="14">
        <v>1100</v>
      </c>
      <c r="D115" s="14">
        <v>113</v>
      </c>
      <c r="E115" s="137" t="s">
        <v>150</v>
      </c>
      <c r="F115" s="67" t="s">
        <v>149</v>
      </c>
      <c r="G115" s="98"/>
      <c r="H115" s="44"/>
      <c r="I115" s="14">
        <v>15</v>
      </c>
      <c r="J115" s="121">
        <v>3613</v>
      </c>
      <c r="K115" s="33">
        <v>0</v>
      </c>
      <c r="L115" s="121">
        <f t="shared" si="24"/>
        <v>3613</v>
      </c>
      <c r="M115" s="18">
        <v>150.63</v>
      </c>
      <c r="N115" s="18">
        <v>150.63</v>
      </c>
      <c r="O115" s="20">
        <f t="shared" si="25"/>
        <v>3462.37</v>
      </c>
      <c r="P115" s="136"/>
    </row>
    <row r="116" spans="2:16" ht="30" customHeight="1" x14ac:dyDescent="0.25">
      <c r="B116" s="72">
        <v>1000</v>
      </c>
      <c r="C116" s="72">
        <v>1100</v>
      </c>
      <c r="D116" s="14">
        <v>113</v>
      </c>
      <c r="E116" s="17" t="s">
        <v>151</v>
      </c>
      <c r="F116" s="138" t="s">
        <v>152</v>
      </c>
      <c r="G116" s="139"/>
      <c r="H116" s="17"/>
      <c r="I116" s="14">
        <v>15</v>
      </c>
      <c r="J116" s="121">
        <v>3613</v>
      </c>
      <c r="K116" s="33">
        <v>0</v>
      </c>
      <c r="L116" s="121">
        <f t="shared" si="24"/>
        <v>3613</v>
      </c>
      <c r="M116" s="18">
        <v>150.63</v>
      </c>
      <c r="N116" s="18">
        <v>150.63</v>
      </c>
      <c r="O116" s="20">
        <f t="shared" si="25"/>
        <v>3462.37</v>
      </c>
      <c r="P116" s="136"/>
    </row>
    <row r="117" spans="2:16" ht="30" customHeight="1" x14ac:dyDescent="0.25">
      <c r="B117" s="14">
        <v>1000</v>
      </c>
      <c r="C117" s="14">
        <v>1100</v>
      </c>
      <c r="D117" s="14">
        <v>113</v>
      </c>
      <c r="E117" s="17" t="s">
        <v>153</v>
      </c>
      <c r="F117" s="67" t="s">
        <v>152</v>
      </c>
      <c r="G117" s="17"/>
      <c r="H117" s="17"/>
      <c r="I117" s="14">
        <v>15</v>
      </c>
      <c r="J117" s="121">
        <v>3613</v>
      </c>
      <c r="K117" s="33">
        <v>0</v>
      </c>
      <c r="L117" s="121">
        <f t="shared" si="24"/>
        <v>3613</v>
      </c>
      <c r="M117" s="18">
        <v>150.63</v>
      </c>
      <c r="N117" s="18">
        <v>150.63</v>
      </c>
      <c r="O117" s="20">
        <f t="shared" si="25"/>
        <v>3462.37</v>
      </c>
      <c r="P117" s="136"/>
    </row>
    <row r="118" spans="2:16" ht="30" customHeight="1" x14ac:dyDescent="0.25">
      <c r="B118" s="14">
        <v>1000</v>
      </c>
      <c r="C118" s="14">
        <v>1100</v>
      </c>
      <c r="D118" s="14">
        <v>113</v>
      </c>
      <c r="E118" s="17" t="s">
        <v>154</v>
      </c>
      <c r="F118" s="78" t="s">
        <v>152</v>
      </c>
      <c r="G118" s="17"/>
      <c r="H118" s="17"/>
      <c r="I118" s="14">
        <v>15</v>
      </c>
      <c r="J118" s="121">
        <v>3613</v>
      </c>
      <c r="K118" s="33">
        <v>0</v>
      </c>
      <c r="L118" s="121">
        <f t="shared" si="24"/>
        <v>3613</v>
      </c>
      <c r="M118" s="18">
        <v>150.63</v>
      </c>
      <c r="N118" s="18">
        <v>150.63</v>
      </c>
      <c r="O118" s="20">
        <f t="shared" si="25"/>
        <v>3462.37</v>
      </c>
      <c r="P118" s="136"/>
    </row>
    <row r="119" spans="2:16" ht="30" customHeight="1" x14ac:dyDescent="0.25">
      <c r="B119" s="14">
        <v>1000</v>
      </c>
      <c r="C119" s="14">
        <v>1100</v>
      </c>
      <c r="D119" s="14">
        <v>113</v>
      </c>
      <c r="E119" s="17" t="s">
        <v>155</v>
      </c>
      <c r="F119" s="67" t="s">
        <v>152</v>
      </c>
      <c r="G119" s="24"/>
      <c r="H119" s="24"/>
      <c r="I119" s="14">
        <v>15</v>
      </c>
      <c r="J119" s="121">
        <v>3613</v>
      </c>
      <c r="K119" s="33">
        <v>0</v>
      </c>
      <c r="L119" s="121">
        <f t="shared" si="24"/>
        <v>3613</v>
      </c>
      <c r="M119" s="18">
        <v>150.63</v>
      </c>
      <c r="N119" s="18">
        <v>150.63</v>
      </c>
      <c r="O119" s="20">
        <f t="shared" si="25"/>
        <v>3462.37</v>
      </c>
      <c r="P119" s="136"/>
    </row>
    <row r="120" spans="2:16" ht="30" customHeight="1" x14ac:dyDescent="0.25">
      <c r="B120" s="14">
        <v>1000</v>
      </c>
      <c r="C120" s="14">
        <v>1100</v>
      </c>
      <c r="D120" s="14">
        <v>113</v>
      </c>
      <c r="E120" s="17" t="s">
        <v>156</v>
      </c>
      <c r="F120" s="67" t="s">
        <v>152</v>
      </c>
      <c r="G120" s="24"/>
      <c r="H120" s="24"/>
      <c r="I120" s="14">
        <v>15</v>
      </c>
      <c r="J120" s="121">
        <v>3613</v>
      </c>
      <c r="K120" s="33">
        <v>0</v>
      </c>
      <c r="L120" s="121">
        <f t="shared" si="24"/>
        <v>3613</v>
      </c>
      <c r="M120" s="18">
        <v>150.63</v>
      </c>
      <c r="N120" s="18">
        <v>150.63</v>
      </c>
      <c r="O120" s="20">
        <f t="shared" si="25"/>
        <v>3462.37</v>
      </c>
      <c r="P120" s="136"/>
    </row>
    <row r="121" spans="2:16" ht="30" customHeight="1" x14ac:dyDescent="0.25">
      <c r="B121" s="14">
        <v>1000</v>
      </c>
      <c r="C121" s="14">
        <v>1100</v>
      </c>
      <c r="D121" s="14">
        <v>113</v>
      </c>
      <c r="E121" s="17"/>
      <c r="F121" s="67" t="s">
        <v>152</v>
      </c>
      <c r="G121" s="17"/>
      <c r="H121" s="17"/>
      <c r="I121" s="14"/>
      <c r="J121" s="121"/>
      <c r="K121" s="33"/>
      <c r="L121" s="121">
        <f t="shared" si="24"/>
        <v>0</v>
      </c>
      <c r="M121" s="18"/>
      <c r="N121" s="18"/>
      <c r="O121" s="20"/>
      <c r="P121" s="136"/>
    </row>
    <row r="122" spans="2:16" ht="30" customHeight="1" x14ac:dyDescent="0.25">
      <c r="B122" s="26"/>
      <c r="C122" s="26"/>
      <c r="D122" s="26"/>
      <c r="E122" s="140" t="s">
        <v>157</v>
      </c>
      <c r="F122" s="27"/>
      <c r="G122" s="27"/>
      <c r="H122" s="88"/>
      <c r="I122" s="29"/>
      <c r="J122" s="30">
        <f t="shared" ref="J122:N122" si="26">SUM(J109:J121)</f>
        <v>41116</v>
      </c>
      <c r="K122" s="30">
        <f t="shared" si="26"/>
        <v>46.53</v>
      </c>
      <c r="L122" s="30">
        <f t="shared" si="26"/>
        <v>41162.53</v>
      </c>
      <c r="M122" s="30">
        <f t="shared" si="26"/>
        <v>1602.6000000000004</v>
      </c>
      <c r="N122" s="30">
        <f t="shared" si="26"/>
        <v>1602.6000000000004</v>
      </c>
      <c r="O122" s="30">
        <f>SUM(O109:O120)</f>
        <v>39559.93</v>
      </c>
      <c r="P122" s="26"/>
    </row>
    <row r="123" spans="2:16" ht="30" customHeight="1" x14ac:dyDescent="0.25">
      <c r="B123" s="14">
        <v>1000</v>
      </c>
      <c r="C123" s="14">
        <v>1100</v>
      </c>
      <c r="D123" s="14">
        <v>113</v>
      </c>
      <c r="E123" s="17" t="s">
        <v>158</v>
      </c>
      <c r="F123" s="78" t="s">
        <v>159</v>
      </c>
      <c r="G123" s="24"/>
      <c r="H123" s="24"/>
      <c r="I123" s="14">
        <v>15</v>
      </c>
      <c r="J123" s="18">
        <v>6252</v>
      </c>
      <c r="K123" s="62">
        <v>0</v>
      </c>
      <c r="L123" s="18">
        <f>J123+K123</f>
        <v>6252</v>
      </c>
      <c r="M123" s="18">
        <v>636.48</v>
      </c>
      <c r="N123" s="18">
        <v>636.48</v>
      </c>
      <c r="O123" s="18">
        <f>L123-N123</f>
        <v>5615.52</v>
      </c>
      <c r="P123" s="111"/>
    </row>
    <row r="124" spans="2:16" ht="30" customHeight="1" x14ac:dyDescent="0.25">
      <c r="B124" s="14">
        <v>1000</v>
      </c>
      <c r="C124" s="14">
        <v>1100</v>
      </c>
      <c r="D124" s="14">
        <v>113</v>
      </c>
      <c r="E124" s="17" t="s">
        <v>160</v>
      </c>
      <c r="F124" s="78" t="s">
        <v>161</v>
      </c>
      <c r="G124" s="141"/>
      <c r="H124" s="17"/>
      <c r="I124" s="14">
        <v>15</v>
      </c>
      <c r="J124" s="121">
        <v>3998</v>
      </c>
      <c r="K124" s="62">
        <v>0</v>
      </c>
      <c r="L124" s="18">
        <f t="shared" ref="L124:L130" si="27">J124+K124</f>
        <v>3998</v>
      </c>
      <c r="M124" s="121">
        <v>299.95</v>
      </c>
      <c r="N124" s="121">
        <v>299.95</v>
      </c>
      <c r="O124" s="18">
        <f t="shared" ref="O124:O130" si="28">L124-N124</f>
        <v>3698.05</v>
      </c>
      <c r="P124" s="111"/>
    </row>
    <row r="125" spans="2:16" ht="30" customHeight="1" x14ac:dyDescent="0.25">
      <c r="B125" s="14">
        <v>1000</v>
      </c>
      <c r="C125" s="14">
        <v>1100</v>
      </c>
      <c r="D125" s="14">
        <v>113</v>
      </c>
      <c r="E125" s="17" t="s">
        <v>162</v>
      </c>
      <c r="F125" s="78" t="s">
        <v>161</v>
      </c>
      <c r="G125" s="17"/>
      <c r="H125" s="17"/>
      <c r="I125" s="14">
        <v>15</v>
      </c>
      <c r="J125" s="121">
        <v>3998</v>
      </c>
      <c r="K125" s="33">
        <v>0</v>
      </c>
      <c r="L125" s="18">
        <f t="shared" si="27"/>
        <v>3998</v>
      </c>
      <c r="M125" s="121">
        <v>299.95</v>
      </c>
      <c r="N125" s="121">
        <v>299.95</v>
      </c>
      <c r="O125" s="18">
        <f t="shared" si="28"/>
        <v>3698.05</v>
      </c>
      <c r="P125" s="41"/>
    </row>
    <row r="126" spans="2:16" ht="30" customHeight="1" x14ac:dyDescent="0.25">
      <c r="B126" s="14">
        <v>1000</v>
      </c>
      <c r="C126" s="14">
        <v>1100</v>
      </c>
      <c r="D126" s="14">
        <v>113</v>
      </c>
      <c r="E126" s="17" t="s">
        <v>163</v>
      </c>
      <c r="F126" s="78" t="s">
        <v>161</v>
      </c>
      <c r="G126" s="17"/>
      <c r="H126" s="17"/>
      <c r="I126" s="14">
        <v>15</v>
      </c>
      <c r="J126" s="121">
        <v>3998</v>
      </c>
      <c r="K126" s="62">
        <v>0</v>
      </c>
      <c r="L126" s="18">
        <f t="shared" si="27"/>
        <v>3998</v>
      </c>
      <c r="M126" s="121">
        <v>299.95</v>
      </c>
      <c r="N126" s="121">
        <v>299.95</v>
      </c>
      <c r="O126" s="18">
        <f t="shared" si="28"/>
        <v>3698.05</v>
      </c>
      <c r="P126" s="111"/>
    </row>
    <row r="127" spans="2:16" ht="30" customHeight="1" x14ac:dyDescent="0.25">
      <c r="B127" s="14">
        <v>1000</v>
      </c>
      <c r="C127" s="14">
        <v>1100</v>
      </c>
      <c r="D127" s="14">
        <v>113</v>
      </c>
      <c r="E127" s="17" t="s">
        <v>164</v>
      </c>
      <c r="F127" s="78" t="s">
        <v>161</v>
      </c>
      <c r="G127" s="77"/>
      <c r="H127" s="17"/>
      <c r="I127" s="14">
        <v>15</v>
      </c>
      <c r="J127" s="121">
        <v>3998</v>
      </c>
      <c r="K127" s="62">
        <v>0</v>
      </c>
      <c r="L127" s="18">
        <f t="shared" si="27"/>
        <v>3998</v>
      </c>
      <c r="M127" s="121">
        <v>299.95</v>
      </c>
      <c r="N127" s="121">
        <v>299.95</v>
      </c>
      <c r="O127" s="18">
        <f t="shared" si="28"/>
        <v>3698.05</v>
      </c>
      <c r="P127" s="111"/>
    </row>
    <row r="128" spans="2:16" ht="30" customHeight="1" x14ac:dyDescent="0.25">
      <c r="B128" s="14">
        <v>1000</v>
      </c>
      <c r="C128" s="14">
        <v>1100</v>
      </c>
      <c r="D128" s="14">
        <v>113</v>
      </c>
      <c r="E128" s="78" t="s">
        <v>165</v>
      </c>
      <c r="F128" s="78" t="s">
        <v>161</v>
      </c>
      <c r="G128" s="17"/>
      <c r="H128" s="17"/>
      <c r="I128" s="14">
        <v>15</v>
      </c>
      <c r="J128" s="121">
        <v>3998</v>
      </c>
      <c r="K128" s="62">
        <v>0</v>
      </c>
      <c r="L128" s="18">
        <f t="shared" si="27"/>
        <v>3998</v>
      </c>
      <c r="M128" s="121">
        <v>299.95</v>
      </c>
      <c r="N128" s="121">
        <v>299.95</v>
      </c>
      <c r="O128" s="18">
        <f t="shared" si="28"/>
        <v>3698.05</v>
      </c>
      <c r="P128" s="111"/>
    </row>
    <row r="129" spans="2:16" ht="30" customHeight="1" x14ac:dyDescent="0.25">
      <c r="B129" s="14">
        <v>1000</v>
      </c>
      <c r="C129" s="14">
        <v>1100</v>
      </c>
      <c r="D129" s="14">
        <v>113</v>
      </c>
      <c r="E129" s="17" t="s">
        <v>166</v>
      </c>
      <c r="F129" s="78" t="s">
        <v>161</v>
      </c>
      <c r="G129" s="17"/>
      <c r="H129" s="17"/>
      <c r="I129" s="14">
        <v>15</v>
      </c>
      <c r="J129" s="121">
        <v>3998</v>
      </c>
      <c r="K129" s="62">
        <v>0</v>
      </c>
      <c r="L129" s="18">
        <f t="shared" si="27"/>
        <v>3998</v>
      </c>
      <c r="M129" s="121">
        <v>299.95</v>
      </c>
      <c r="N129" s="121">
        <v>299.95</v>
      </c>
      <c r="O129" s="18">
        <f t="shared" si="28"/>
        <v>3698.05</v>
      </c>
      <c r="P129" s="111"/>
    </row>
    <row r="130" spans="2:16" ht="30" customHeight="1" x14ac:dyDescent="0.25">
      <c r="B130" s="14">
        <v>1000</v>
      </c>
      <c r="C130" s="14">
        <v>1100</v>
      </c>
      <c r="D130" s="14">
        <v>113</v>
      </c>
      <c r="E130" s="78" t="s">
        <v>167</v>
      </c>
      <c r="F130" s="78" t="s">
        <v>161</v>
      </c>
      <c r="G130" s="77"/>
      <c r="H130" s="142"/>
      <c r="I130" s="14">
        <v>15</v>
      </c>
      <c r="J130" s="121">
        <v>3998</v>
      </c>
      <c r="K130" s="62">
        <v>0</v>
      </c>
      <c r="L130" s="18">
        <f t="shared" si="27"/>
        <v>3998</v>
      </c>
      <c r="M130" s="121">
        <v>299.95</v>
      </c>
      <c r="N130" s="121">
        <v>299.95</v>
      </c>
      <c r="O130" s="18">
        <f t="shared" si="28"/>
        <v>3698.05</v>
      </c>
      <c r="P130" s="111"/>
    </row>
    <row r="131" spans="2:16" ht="30" customHeight="1" x14ac:dyDescent="0.25">
      <c r="B131" s="70"/>
      <c r="C131" s="70"/>
      <c r="D131" s="70"/>
      <c r="E131" s="26" t="s">
        <v>168</v>
      </c>
      <c r="F131" s="27"/>
      <c r="G131" s="27"/>
      <c r="H131" s="88"/>
      <c r="I131" s="29"/>
      <c r="J131" s="30">
        <f>SUM(J123:J130)</f>
        <v>34238</v>
      </c>
      <c r="K131" s="30">
        <v>0</v>
      </c>
      <c r="L131" s="30">
        <f>SUM(L123:L130)</f>
        <v>34238</v>
      </c>
      <c r="M131" s="30">
        <f>SUM(M123:M130)</f>
        <v>2736.1299999999997</v>
      </c>
      <c r="N131" s="30">
        <f>SUM(N123:N130)</f>
        <v>2736.1299999999997</v>
      </c>
      <c r="O131" s="30">
        <f>SUM(O123:O130)</f>
        <v>31501.869999999995</v>
      </c>
      <c r="P131" s="143"/>
    </row>
    <row r="132" spans="2:16" x14ac:dyDescent="0.25">
      <c r="B132" s="144"/>
      <c r="C132" s="144"/>
      <c r="D132" s="144"/>
      <c r="E132" s="145"/>
      <c r="F132" s="2"/>
      <c r="G132" s="2"/>
      <c r="H132" s="1"/>
      <c r="I132" s="144"/>
      <c r="J132" s="146"/>
      <c r="K132" s="147"/>
      <c r="L132" s="146"/>
      <c r="M132" s="146"/>
      <c r="N132" s="146"/>
      <c r="O132" s="148"/>
      <c r="P132" s="149"/>
    </row>
    <row r="133" spans="2:16" x14ac:dyDescent="0.25">
      <c r="B133" s="144"/>
      <c r="C133" s="144"/>
      <c r="D133" s="144"/>
      <c r="E133" s="145"/>
      <c r="F133" s="2"/>
      <c r="G133" s="2"/>
      <c r="H133" s="1"/>
      <c r="I133" s="144"/>
      <c r="J133" s="146"/>
      <c r="K133" s="147"/>
      <c r="L133" s="146"/>
      <c r="M133" s="146"/>
      <c r="N133" s="146"/>
      <c r="O133" s="146"/>
      <c r="P133" s="47"/>
    </row>
    <row r="134" spans="2:16" x14ac:dyDescent="0.25">
      <c r="B134" s="144"/>
      <c r="C134" s="144"/>
      <c r="D134" s="144"/>
      <c r="E134" s="145"/>
      <c r="F134" s="2"/>
      <c r="G134" s="2"/>
      <c r="H134" s="1"/>
      <c r="I134" s="144"/>
      <c r="J134" s="146"/>
      <c r="K134" s="147"/>
      <c r="L134" s="146"/>
      <c r="M134" s="146"/>
      <c r="N134" s="146"/>
      <c r="O134" s="146"/>
      <c r="P134" s="47"/>
    </row>
    <row r="135" spans="2:16" ht="18" x14ac:dyDescent="0.25">
      <c r="B135" s="46"/>
      <c r="C135" s="46"/>
      <c r="D135" s="46"/>
      <c r="E135" s="285" t="s">
        <v>0</v>
      </c>
      <c r="F135" s="285"/>
      <c r="G135" s="285"/>
      <c r="H135" s="285"/>
      <c r="I135" s="285" t="s">
        <v>240</v>
      </c>
      <c r="J135" s="285"/>
      <c r="K135" s="285"/>
      <c r="L135" s="285"/>
      <c r="M135" s="285"/>
      <c r="N135" s="285"/>
      <c r="O135" s="285"/>
      <c r="P135" s="47"/>
    </row>
    <row r="136" spans="2:16" ht="18" x14ac:dyDescent="0.25">
      <c r="B136" s="4"/>
      <c r="C136" s="2"/>
      <c r="D136" s="2"/>
      <c r="E136" s="285" t="s">
        <v>2</v>
      </c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150"/>
    </row>
    <row r="137" spans="2:16" x14ac:dyDescent="0.25">
      <c r="B137" s="151"/>
      <c r="C137" s="151"/>
      <c r="D137" s="151"/>
      <c r="E137" s="286" t="s">
        <v>3</v>
      </c>
      <c r="F137" s="286" t="s">
        <v>47</v>
      </c>
      <c r="G137" s="8"/>
      <c r="H137" s="286" t="s">
        <v>5</v>
      </c>
      <c r="I137" s="279" t="s">
        <v>13</v>
      </c>
      <c r="J137" s="152" t="s">
        <v>109</v>
      </c>
      <c r="K137" s="109"/>
      <c r="L137" s="84"/>
      <c r="M137" s="290"/>
      <c r="N137" s="291"/>
      <c r="O137" s="286" t="s">
        <v>7</v>
      </c>
      <c r="P137" s="274" t="s">
        <v>8</v>
      </c>
    </row>
    <row r="138" spans="2:16" x14ac:dyDescent="0.25">
      <c r="B138" s="277" t="s">
        <v>9</v>
      </c>
      <c r="C138" s="277" t="s">
        <v>10</v>
      </c>
      <c r="D138" s="277" t="s">
        <v>11</v>
      </c>
      <c r="E138" s="287"/>
      <c r="F138" s="287"/>
      <c r="G138" s="12" t="s">
        <v>12</v>
      </c>
      <c r="H138" s="287"/>
      <c r="I138" s="289"/>
      <c r="J138" s="279" t="s">
        <v>14</v>
      </c>
      <c r="K138" s="281" t="s">
        <v>48</v>
      </c>
      <c r="L138" s="283" t="s">
        <v>49</v>
      </c>
      <c r="M138" s="277" t="s">
        <v>17</v>
      </c>
      <c r="N138" s="277" t="s">
        <v>18</v>
      </c>
      <c r="O138" s="287"/>
      <c r="P138" s="275"/>
    </row>
    <row r="139" spans="2:16" x14ac:dyDescent="0.25">
      <c r="B139" s="278"/>
      <c r="C139" s="278"/>
      <c r="D139" s="278"/>
      <c r="E139" s="288"/>
      <c r="F139" s="288"/>
      <c r="G139" s="13"/>
      <c r="H139" s="288"/>
      <c r="I139" s="280"/>
      <c r="J139" s="280"/>
      <c r="K139" s="282"/>
      <c r="L139" s="284"/>
      <c r="M139" s="278"/>
      <c r="N139" s="278"/>
      <c r="O139" s="288"/>
      <c r="P139" s="276"/>
    </row>
    <row r="140" spans="2:16" ht="30" customHeight="1" x14ac:dyDescent="0.25">
      <c r="B140" s="14">
        <v>1000</v>
      </c>
      <c r="C140" s="14">
        <v>1100</v>
      </c>
      <c r="D140" s="14">
        <v>113</v>
      </c>
      <c r="E140" s="42" t="s">
        <v>241</v>
      </c>
      <c r="F140" s="78" t="s">
        <v>170</v>
      </c>
      <c r="G140" s="98"/>
      <c r="H140" s="153"/>
      <c r="I140" s="14">
        <v>7</v>
      </c>
      <c r="J140" s="20">
        <v>2497.6</v>
      </c>
      <c r="K140" s="33">
        <v>0</v>
      </c>
      <c r="L140" s="121">
        <f>J140+K140</f>
        <v>2497.6</v>
      </c>
      <c r="M140" s="20">
        <v>223.44</v>
      </c>
      <c r="N140" s="20">
        <v>223.44</v>
      </c>
      <c r="O140" s="20">
        <f>L140-N140</f>
        <v>2274.16</v>
      </c>
      <c r="P140" s="154"/>
    </row>
    <row r="141" spans="2:16" ht="30" customHeight="1" x14ac:dyDescent="0.25">
      <c r="B141" s="70"/>
      <c r="C141" s="70"/>
      <c r="D141" s="70"/>
      <c r="E141" s="26" t="s">
        <v>171</v>
      </c>
      <c r="F141" s="27"/>
      <c r="G141" s="27"/>
      <c r="H141" s="88"/>
      <c r="I141" s="155"/>
      <c r="J141" s="95">
        <f>SUM(J140)</f>
        <v>2497.6</v>
      </c>
      <c r="K141" s="95">
        <v>0</v>
      </c>
      <c r="L141" s="95">
        <f>SUM(L140)</f>
        <v>2497.6</v>
      </c>
      <c r="M141" s="95">
        <f>SUM(M140)</f>
        <v>223.44</v>
      </c>
      <c r="N141" s="95">
        <f>SUM(N140)</f>
        <v>223.44</v>
      </c>
      <c r="O141" s="95">
        <f>SUM(O140)</f>
        <v>2274.16</v>
      </c>
      <c r="P141" s="143"/>
    </row>
    <row r="142" spans="2:16" ht="30" customHeight="1" x14ac:dyDescent="0.25">
      <c r="B142" s="14">
        <v>1000</v>
      </c>
      <c r="C142" s="14">
        <v>1100</v>
      </c>
      <c r="D142" s="14">
        <v>113</v>
      </c>
      <c r="E142" s="78" t="s">
        <v>172</v>
      </c>
      <c r="F142" s="59" t="s">
        <v>173</v>
      </c>
      <c r="G142" s="87"/>
      <c r="H142" s="78"/>
      <c r="I142" s="14">
        <v>15</v>
      </c>
      <c r="J142" s="34">
        <v>4653</v>
      </c>
      <c r="K142" s="122">
        <v>0</v>
      </c>
      <c r="L142" s="34">
        <f>J142+K142</f>
        <v>4653</v>
      </c>
      <c r="M142" s="34">
        <v>371.28</v>
      </c>
      <c r="N142" s="34">
        <v>371.28</v>
      </c>
      <c r="O142" s="156">
        <f>L142-N142</f>
        <v>4281.72</v>
      </c>
      <c r="P142" s="157"/>
    </row>
    <row r="143" spans="2:16" ht="30" customHeight="1" x14ac:dyDescent="0.25">
      <c r="B143" s="25"/>
      <c r="C143" s="25"/>
      <c r="D143" s="25"/>
      <c r="E143" s="28" t="s">
        <v>174</v>
      </c>
      <c r="F143" s="37"/>
      <c r="G143" s="37"/>
      <c r="H143" s="37"/>
      <c r="I143" s="28"/>
      <c r="J143" s="158">
        <f>SUM(J142)</f>
        <v>4653</v>
      </c>
      <c r="K143" s="158">
        <v>0</v>
      </c>
      <c r="L143" s="158">
        <f>SUM(L142)</f>
        <v>4653</v>
      </c>
      <c r="M143" s="158">
        <f>SUM(M142)</f>
        <v>371.28</v>
      </c>
      <c r="N143" s="158">
        <f>SUM(N142)</f>
        <v>371.28</v>
      </c>
      <c r="O143" s="158">
        <f>SUM(O142)</f>
        <v>4281.72</v>
      </c>
      <c r="P143" s="159"/>
    </row>
    <row r="144" spans="2:16" ht="30" customHeight="1" x14ac:dyDescent="0.25">
      <c r="B144" s="14">
        <v>1000</v>
      </c>
      <c r="C144" s="14">
        <v>1100</v>
      </c>
      <c r="D144" s="14">
        <v>113</v>
      </c>
      <c r="E144" s="78" t="s">
        <v>175</v>
      </c>
      <c r="F144" s="59" t="s">
        <v>176</v>
      </c>
      <c r="G144" s="114"/>
      <c r="H144" s="78"/>
      <c r="I144" s="14">
        <v>15</v>
      </c>
      <c r="J144" s="121">
        <v>4847</v>
      </c>
      <c r="K144" s="122">
        <v>0</v>
      </c>
      <c r="L144" s="34">
        <f>J144+K144</f>
        <v>4847</v>
      </c>
      <c r="M144" s="121">
        <v>397.56</v>
      </c>
      <c r="N144" s="121">
        <v>397.56</v>
      </c>
      <c r="O144" s="20">
        <f>L144-N144</f>
        <v>4449.4399999999996</v>
      </c>
      <c r="P144" s="160"/>
    </row>
    <row r="145" spans="2:16" ht="30" customHeight="1" x14ac:dyDescent="0.25">
      <c r="B145" s="14">
        <v>1000</v>
      </c>
      <c r="C145" s="14">
        <v>1100</v>
      </c>
      <c r="D145" s="14">
        <v>113</v>
      </c>
      <c r="E145" s="78" t="s">
        <v>177</v>
      </c>
      <c r="F145" s="59" t="s">
        <v>178</v>
      </c>
      <c r="G145" s="114"/>
      <c r="H145" s="78"/>
      <c r="I145" s="14">
        <v>15</v>
      </c>
      <c r="J145" s="121">
        <v>4847</v>
      </c>
      <c r="K145" s="122">
        <v>0</v>
      </c>
      <c r="L145" s="34">
        <f t="shared" ref="L145:L156" si="29">J145+K145</f>
        <v>4847</v>
      </c>
      <c r="M145" s="121">
        <v>397.56</v>
      </c>
      <c r="N145" s="121">
        <v>397.56</v>
      </c>
      <c r="O145" s="20">
        <f t="shared" ref="O145:O156" si="30">L145-N145</f>
        <v>4449.4399999999996</v>
      </c>
      <c r="P145" s="136"/>
    </row>
    <row r="146" spans="2:16" ht="30" customHeight="1" x14ac:dyDescent="0.25">
      <c r="B146" s="14">
        <v>1000</v>
      </c>
      <c r="C146" s="14">
        <v>1100</v>
      </c>
      <c r="D146" s="14">
        <v>113</v>
      </c>
      <c r="E146" s="78" t="s">
        <v>179</v>
      </c>
      <c r="F146" s="77" t="s">
        <v>180</v>
      </c>
      <c r="G146" s="161"/>
      <c r="H146" s="78"/>
      <c r="I146" s="14">
        <v>15</v>
      </c>
      <c r="J146" s="121">
        <v>4847</v>
      </c>
      <c r="K146" s="122">
        <v>0</v>
      </c>
      <c r="L146" s="34">
        <f t="shared" si="29"/>
        <v>4847</v>
      </c>
      <c r="M146" s="121">
        <v>397.56</v>
      </c>
      <c r="N146" s="121">
        <v>397.56</v>
      </c>
      <c r="O146" s="20">
        <f t="shared" si="30"/>
        <v>4449.4399999999996</v>
      </c>
      <c r="P146" s="136"/>
    </row>
    <row r="147" spans="2:16" ht="30" customHeight="1" x14ac:dyDescent="0.25">
      <c r="B147" s="14">
        <v>1000</v>
      </c>
      <c r="C147" s="14">
        <v>1100</v>
      </c>
      <c r="D147" s="14">
        <v>113</v>
      </c>
      <c r="E147" s="78" t="s">
        <v>181</v>
      </c>
      <c r="F147" s="78" t="s">
        <v>180</v>
      </c>
      <c r="G147" s="161"/>
      <c r="H147" s="78"/>
      <c r="I147" s="14">
        <v>15</v>
      </c>
      <c r="J147" s="121">
        <v>4847</v>
      </c>
      <c r="K147" s="122">
        <v>0</v>
      </c>
      <c r="L147" s="34">
        <f t="shared" si="29"/>
        <v>4847</v>
      </c>
      <c r="M147" s="121">
        <v>397.56</v>
      </c>
      <c r="N147" s="121">
        <v>397.56</v>
      </c>
      <c r="O147" s="20">
        <f t="shared" si="30"/>
        <v>4449.4399999999996</v>
      </c>
      <c r="P147" s="136"/>
    </row>
    <row r="148" spans="2:16" ht="30" customHeight="1" x14ac:dyDescent="0.25">
      <c r="B148" s="14">
        <v>1000</v>
      </c>
      <c r="C148" s="14">
        <v>1100</v>
      </c>
      <c r="D148" s="14">
        <v>113</v>
      </c>
      <c r="E148" s="78" t="s">
        <v>182</v>
      </c>
      <c r="F148" s="78" t="s">
        <v>180</v>
      </c>
      <c r="G148" s="161"/>
      <c r="H148" s="78"/>
      <c r="I148" s="14">
        <v>15</v>
      </c>
      <c r="J148" s="121">
        <v>4847</v>
      </c>
      <c r="K148" s="122">
        <v>0</v>
      </c>
      <c r="L148" s="34">
        <f t="shared" si="29"/>
        <v>4847</v>
      </c>
      <c r="M148" s="121">
        <v>397.56</v>
      </c>
      <c r="N148" s="121">
        <v>397.56</v>
      </c>
      <c r="O148" s="20">
        <f t="shared" si="30"/>
        <v>4449.4399999999996</v>
      </c>
      <c r="P148" s="41"/>
    </row>
    <row r="149" spans="2:16" ht="30" customHeight="1" x14ac:dyDescent="0.25">
      <c r="B149" s="14">
        <v>1000</v>
      </c>
      <c r="C149" s="14">
        <v>1100</v>
      </c>
      <c r="D149" s="14">
        <v>113</v>
      </c>
      <c r="E149" s="162" t="s">
        <v>183</v>
      </c>
      <c r="F149" s="78" t="s">
        <v>180</v>
      </c>
      <c r="G149" s="163"/>
      <c r="H149" s="164"/>
      <c r="I149" s="14">
        <v>15</v>
      </c>
      <c r="J149" s="121">
        <v>4847</v>
      </c>
      <c r="K149" s="122">
        <v>0</v>
      </c>
      <c r="L149" s="34">
        <f t="shared" si="29"/>
        <v>4847</v>
      </c>
      <c r="M149" s="121">
        <v>397.56</v>
      </c>
      <c r="N149" s="121">
        <v>397.56</v>
      </c>
      <c r="O149" s="20">
        <f t="shared" si="30"/>
        <v>4449.4399999999996</v>
      </c>
      <c r="P149" s="41"/>
    </row>
    <row r="150" spans="2:16" ht="30" customHeight="1" x14ac:dyDescent="0.25">
      <c r="B150" s="14">
        <v>1000</v>
      </c>
      <c r="C150" s="14">
        <v>1100</v>
      </c>
      <c r="D150" s="14">
        <v>113</v>
      </c>
      <c r="E150" s="162" t="s">
        <v>184</v>
      </c>
      <c r="F150" s="78" t="s">
        <v>180</v>
      </c>
      <c r="G150" s="165"/>
      <c r="H150" s="61"/>
      <c r="I150" s="14">
        <v>15</v>
      </c>
      <c r="J150" s="121">
        <v>4847</v>
      </c>
      <c r="K150" s="122">
        <v>0</v>
      </c>
      <c r="L150" s="34">
        <f t="shared" si="29"/>
        <v>4847</v>
      </c>
      <c r="M150" s="121">
        <v>397.56</v>
      </c>
      <c r="N150" s="121">
        <v>397.56</v>
      </c>
      <c r="O150" s="20">
        <f t="shared" si="30"/>
        <v>4449.4399999999996</v>
      </c>
      <c r="P150" s="41"/>
    </row>
    <row r="151" spans="2:16" ht="30" customHeight="1" x14ac:dyDescent="0.25">
      <c r="B151" s="14">
        <v>1000</v>
      </c>
      <c r="C151" s="14">
        <v>1100</v>
      </c>
      <c r="D151" s="14">
        <v>113</v>
      </c>
      <c r="E151" s="162" t="s">
        <v>185</v>
      </c>
      <c r="F151" s="78" t="s">
        <v>180</v>
      </c>
      <c r="G151" s="98"/>
      <c r="H151" s="166"/>
      <c r="I151" s="14">
        <v>15</v>
      </c>
      <c r="J151" s="121">
        <v>4847</v>
      </c>
      <c r="K151" s="122">
        <v>0</v>
      </c>
      <c r="L151" s="34">
        <f t="shared" si="29"/>
        <v>4847</v>
      </c>
      <c r="M151" s="121">
        <v>397.56</v>
      </c>
      <c r="N151" s="121">
        <v>397.56</v>
      </c>
      <c r="O151" s="20">
        <f t="shared" si="30"/>
        <v>4449.4399999999996</v>
      </c>
      <c r="P151" s="41"/>
    </row>
    <row r="152" spans="2:16" ht="30" customHeight="1" x14ac:dyDescent="0.25">
      <c r="B152" s="14">
        <v>1000</v>
      </c>
      <c r="C152" s="14">
        <v>1100</v>
      </c>
      <c r="D152" s="14">
        <v>113</v>
      </c>
      <c r="E152" s="78" t="s">
        <v>186</v>
      </c>
      <c r="F152" s="59" t="s">
        <v>187</v>
      </c>
      <c r="G152" s="60"/>
      <c r="H152" s="60"/>
      <c r="I152" s="14">
        <v>15</v>
      </c>
      <c r="J152" s="121">
        <v>7200</v>
      </c>
      <c r="K152" s="122"/>
      <c r="L152" s="34">
        <f t="shared" si="29"/>
        <v>7200</v>
      </c>
      <c r="M152" s="121">
        <v>826.93</v>
      </c>
      <c r="N152" s="121">
        <v>826.93</v>
      </c>
      <c r="O152" s="20">
        <f t="shared" si="30"/>
        <v>6373.07</v>
      </c>
      <c r="P152" s="41"/>
    </row>
    <row r="153" spans="2:16" ht="30" customHeight="1" x14ac:dyDescent="0.25">
      <c r="B153" s="14">
        <v>1000</v>
      </c>
      <c r="C153" s="117">
        <v>1100</v>
      </c>
      <c r="D153" s="117">
        <v>113</v>
      </c>
      <c r="E153" s="60" t="s">
        <v>188</v>
      </c>
      <c r="F153" s="60" t="s">
        <v>189</v>
      </c>
      <c r="G153" s="161"/>
      <c r="H153" s="60"/>
      <c r="I153" s="117">
        <v>15</v>
      </c>
      <c r="J153" s="20">
        <v>4400</v>
      </c>
      <c r="K153" s="167">
        <v>0</v>
      </c>
      <c r="L153" s="34">
        <f t="shared" si="29"/>
        <v>4400</v>
      </c>
      <c r="M153" s="20">
        <v>343.73</v>
      </c>
      <c r="N153" s="20">
        <v>343.73</v>
      </c>
      <c r="O153" s="20">
        <f t="shared" si="30"/>
        <v>4056.27</v>
      </c>
      <c r="P153" s="168"/>
    </row>
    <row r="154" spans="2:16" ht="30" customHeight="1" x14ac:dyDescent="0.25">
      <c r="B154" s="14">
        <v>1000</v>
      </c>
      <c r="C154" s="117">
        <v>1100</v>
      </c>
      <c r="D154" s="117">
        <v>113</v>
      </c>
      <c r="E154" s="60" t="s">
        <v>190</v>
      </c>
      <c r="F154" s="60" t="s">
        <v>191</v>
      </c>
      <c r="G154" s="98"/>
      <c r="H154" s="60"/>
      <c r="I154" s="117">
        <v>15</v>
      </c>
      <c r="J154" s="20">
        <v>3860</v>
      </c>
      <c r="K154" s="167">
        <v>0</v>
      </c>
      <c r="L154" s="34">
        <f t="shared" si="29"/>
        <v>3860</v>
      </c>
      <c r="M154" s="20">
        <v>284.93</v>
      </c>
      <c r="N154" s="20">
        <v>284.93</v>
      </c>
      <c r="O154" s="20">
        <f t="shared" si="30"/>
        <v>3575.07</v>
      </c>
      <c r="P154" s="168"/>
    </row>
    <row r="155" spans="2:16" ht="30" customHeight="1" x14ac:dyDescent="0.25">
      <c r="B155" s="14">
        <v>1000</v>
      </c>
      <c r="C155" s="117">
        <v>1100</v>
      </c>
      <c r="D155" s="117">
        <v>113</v>
      </c>
      <c r="E155" s="60" t="s">
        <v>192</v>
      </c>
      <c r="F155" s="169" t="s">
        <v>193</v>
      </c>
      <c r="G155" s="170"/>
      <c r="H155" s="60"/>
      <c r="I155" s="117">
        <v>15</v>
      </c>
      <c r="J155" s="20">
        <v>6800</v>
      </c>
      <c r="K155" s="167">
        <v>0</v>
      </c>
      <c r="L155" s="34">
        <f t="shared" si="29"/>
        <v>6800</v>
      </c>
      <c r="M155" s="20">
        <v>741.46</v>
      </c>
      <c r="N155" s="20">
        <v>741.46</v>
      </c>
      <c r="O155" s="20">
        <f t="shared" si="30"/>
        <v>6058.54</v>
      </c>
      <c r="P155" s="168"/>
    </row>
    <row r="156" spans="2:16" ht="30" customHeight="1" x14ac:dyDescent="0.25">
      <c r="B156" s="14">
        <v>1000</v>
      </c>
      <c r="C156" s="14">
        <v>1100</v>
      </c>
      <c r="D156" s="14">
        <v>113</v>
      </c>
      <c r="E156" s="42" t="s">
        <v>194</v>
      </c>
      <c r="F156" s="59" t="s">
        <v>195</v>
      </c>
      <c r="G156" s="161"/>
      <c r="H156" s="171"/>
      <c r="I156" s="14">
        <v>15</v>
      </c>
      <c r="J156" s="20">
        <v>5867</v>
      </c>
      <c r="K156" s="33">
        <v>0</v>
      </c>
      <c r="L156" s="18">
        <f t="shared" si="29"/>
        <v>5867</v>
      </c>
      <c r="M156" s="20">
        <v>567.45000000000005</v>
      </c>
      <c r="N156" s="20">
        <v>567.45000000000005</v>
      </c>
      <c r="O156" s="20">
        <f t="shared" si="30"/>
        <v>5299.55</v>
      </c>
      <c r="P156" s="41"/>
    </row>
    <row r="157" spans="2:16" ht="30" customHeight="1" x14ac:dyDescent="0.25">
      <c r="B157" s="70"/>
      <c r="C157" s="70"/>
      <c r="D157" s="70"/>
      <c r="E157" s="26" t="s">
        <v>196</v>
      </c>
      <c r="F157" s="27"/>
      <c r="G157" s="27"/>
      <c r="H157" s="88"/>
      <c r="I157" s="71"/>
      <c r="J157" s="30">
        <f t="shared" ref="J157:N157" si="31">SUM(J144:J156)</f>
        <v>66903</v>
      </c>
      <c r="K157" s="30">
        <f t="shared" si="31"/>
        <v>0</v>
      </c>
      <c r="L157" s="30">
        <f t="shared" si="31"/>
        <v>66903</v>
      </c>
      <c r="M157" s="30">
        <f t="shared" si="31"/>
        <v>5944.98</v>
      </c>
      <c r="N157" s="30">
        <f t="shared" si="31"/>
        <v>5944.98</v>
      </c>
      <c r="O157" s="30">
        <f>SUM(O144:O156)</f>
        <v>60958.02</v>
      </c>
      <c r="P157" s="30">
        <v>0</v>
      </c>
    </row>
    <row r="158" spans="2:16" ht="30" customHeight="1" x14ac:dyDescent="0.25">
      <c r="B158" s="14">
        <v>1000</v>
      </c>
      <c r="C158" s="14">
        <v>1100</v>
      </c>
      <c r="D158" s="14">
        <v>113</v>
      </c>
      <c r="E158" s="42" t="s">
        <v>197</v>
      </c>
      <c r="F158" s="59" t="s">
        <v>198</v>
      </c>
      <c r="G158" s="165"/>
      <c r="H158" s="172"/>
      <c r="I158" s="117">
        <v>15</v>
      </c>
      <c r="J158" s="20">
        <v>5625</v>
      </c>
      <c r="K158" s="33">
        <v>0</v>
      </c>
      <c r="L158" s="121">
        <f>J158+K158</f>
        <v>5625</v>
      </c>
      <c r="M158" s="20">
        <v>524.05999999999995</v>
      </c>
      <c r="N158" s="20">
        <v>524.05999999999995</v>
      </c>
      <c r="O158" s="20">
        <f>L158-N158</f>
        <v>5100.9400000000005</v>
      </c>
      <c r="P158" s="154"/>
    </row>
    <row r="159" spans="2:16" ht="30" customHeight="1" x14ac:dyDescent="0.25">
      <c r="B159" s="14">
        <v>1000</v>
      </c>
      <c r="C159" s="14">
        <v>1100</v>
      </c>
      <c r="D159" s="14">
        <v>113</v>
      </c>
      <c r="E159" s="42" t="s">
        <v>199</v>
      </c>
      <c r="F159" s="59" t="s">
        <v>200</v>
      </c>
      <c r="G159" s="165"/>
      <c r="H159" s="172"/>
      <c r="I159" s="14">
        <v>15</v>
      </c>
      <c r="J159" s="20">
        <v>2300</v>
      </c>
      <c r="K159" s="33">
        <v>39.97</v>
      </c>
      <c r="L159" s="121">
        <f>J159+K159</f>
        <v>2339.9699999999998</v>
      </c>
      <c r="M159" s="20"/>
      <c r="N159" s="20"/>
      <c r="O159" s="20">
        <f>L159-N159</f>
        <v>2339.9699999999998</v>
      </c>
      <c r="P159" s="154"/>
    </row>
    <row r="160" spans="2:16" ht="30" customHeight="1" x14ac:dyDescent="0.25">
      <c r="B160" s="70"/>
      <c r="C160" s="70"/>
      <c r="D160" s="70"/>
      <c r="E160" s="26" t="s">
        <v>201</v>
      </c>
      <c r="F160" s="27"/>
      <c r="G160" s="27"/>
      <c r="H160" s="88"/>
      <c r="I160" s="155"/>
      <c r="J160" s="95">
        <f t="shared" ref="J160:N160" si="32">SUM(J158:J159)</f>
        <v>7925</v>
      </c>
      <c r="K160" s="95">
        <f t="shared" si="32"/>
        <v>39.97</v>
      </c>
      <c r="L160" s="95">
        <f t="shared" si="32"/>
        <v>7964.9699999999993</v>
      </c>
      <c r="M160" s="95">
        <f t="shared" si="32"/>
        <v>524.05999999999995</v>
      </c>
      <c r="N160" s="95">
        <f t="shared" si="32"/>
        <v>524.05999999999995</v>
      </c>
      <c r="O160" s="95">
        <f>SUM(O158:O159)</f>
        <v>7440.91</v>
      </c>
      <c r="P160" s="143"/>
    </row>
    <row r="161" spans="2:16" ht="30" customHeight="1" x14ac:dyDescent="0.25">
      <c r="B161" s="14">
        <v>1000</v>
      </c>
      <c r="C161" s="14">
        <v>1100</v>
      </c>
      <c r="D161" s="14">
        <v>113</v>
      </c>
      <c r="E161" s="78" t="s">
        <v>202</v>
      </c>
      <c r="F161" s="59" t="s">
        <v>203</v>
      </c>
      <c r="G161" s="173"/>
      <c r="H161" s="60"/>
      <c r="I161" s="14">
        <v>15</v>
      </c>
      <c r="J161" s="20">
        <v>5867</v>
      </c>
      <c r="K161" s="33">
        <v>0</v>
      </c>
      <c r="L161" s="18">
        <f>J161+K161</f>
        <v>5867</v>
      </c>
      <c r="M161" s="20">
        <v>567.45000000000005</v>
      </c>
      <c r="N161" s="20">
        <v>567.45000000000005</v>
      </c>
      <c r="O161" s="20">
        <f>L161-N161</f>
        <v>5299.55</v>
      </c>
      <c r="P161" s="157"/>
    </row>
    <row r="162" spans="2:16" ht="30" customHeight="1" x14ac:dyDescent="0.25">
      <c r="B162" s="25"/>
      <c r="C162" s="25"/>
      <c r="D162" s="25"/>
      <c r="E162" s="28" t="s">
        <v>204</v>
      </c>
      <c r="F162" s="37"/>
      <c r="G162" s="37"/>
      <c r="H162" s="37"/>
      <c r="I162" s="28"/>
      <c r="J162" s="158">
        <f t="shared" ref="J162:N162" si="33">SUM(J161)</f>
        <v>5867</v>
      </c>
      <c r="K162" s="158">
        <f t="shared" si="33"/>
        <v>0</v>
      </c>
      <c r="L162" s="158">
        <f t="shared" si="33"/>
        <v>5867</v>
      </c>
      <c r="M162" s="158">
        <f t="shared" si="33"/>
        <v>567.45000000000005</v>
      </c>
      <c r="N162" s="158">
        <f t="shared" si="33"/>
        <v>567.45000000000005</v>
      </c>
      <c r="O162" s="158">
        <f>SUM(O161)</f>
        <v>5299.55</v>
      </c>
      <c r="P162" s="159"/>
    </row>
    <row r="163" spans="2:16" x14ac:dyDescent="0.25">
      <c r="B163" s="174"/>
      <c r="C163" s="46"/>
      <c r="D163" s="46"/>
      <c r="E163" s="47"/>
      <c r="F163" s="48"/>
      <c r="G163" s="48"/>
      <c r="H163" s="49"/>
      <c r="I163" s="175"/>
      <c r="J163" s="106"/>
      <c r="K163" s="106"/>
      <c r="L163" s="106"/>
      <c r="M163" s="106"/>
      <c r="N163" s="106"/>
      <c r="O163" s="106"/>
    </row>
    <row r="164" spans="2:16" x14ac:dyDescent="0.25">
      <c r="B164" s="144"/>
      <c r="C164" s="144"/>
      <c r="D164" s="144"/>
      <c r="E164" s="145"/>
      <c r="F164" s="2"/>
      <c r="G164" s="2"/>
      <c r="H164" s="1"/>
      <c r="I164" s="144"/>
      <c r="J164" s="146"/>
      <c r="K164" s="147"/>
      <c r="L164" s="146"/>
      <c r="M164" s="146"/>
      <c r="N164" s="146"/>
      <c r="O164" s="146"/>
      <c r="P164" s="106"/>
    </row>
    <row r="165" spans="2:16" ht="18" x14ac:dyDescent="0.25">
      <c r="B165" s="46"/>
      <c r="C165" s="46"/>
      <c r="D165" s="46"/>
      <c r="E165" s="285" t="s">
        <v>0</v>
      </c>
      <c r="F165" s="285"/>
      <c r="G165" s="285"/>
      <c r="H165" s="285"/>
      <c r="I165" s="285" t="s">
        <v>240</v>
      </c>
      <c r="J165" s="285"/>
      <c r="K165" s="285"/>
      <c r="L165" s="285"/>
      <c r="M165" s="285"/>
      <c r="N165" s="285"/>
      <c r="O165" s="285"/>
      <c r="P165" s="47"/>
    </row>
    <row r="166" spans="2:16" ht="18" x14ac:dyDescent="0.25">
      <c r="B166" s="4"/>
      <c r="C166" s="2"/>
      <c r="D166" s="2"/>
      <c r="E166" s="285" t="s">
        <v>2</v>
      </c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150"/>
    </row>
    <row r="167" spans="2:16" x14ac:dyDescent="0.25">
      <c r="B167" s="151"/>
      <c r="C167" s="151"/>
      <c r="D167" s="151"/>
      <c r="E167" s="286" t="s">
        <v>3</v>
      </c>
      <c r="F167" s="286" t="s">
        <v>47</v>
      </c>
      <c r="G167" s="8"/>
      <c r="H167" s="286" t="s">
        <v>5</v>
      </c>
      <c r="I167" s="279" t="s">
        <v>13</v>
      </c>
      <c r="J167" s="152" t="s">
        <v>109</v>
      </c>
      <c r="K167" s="109"/>
      <c r="L167" s="84"/>
      <c r="M167" s="290"/>
      <c r="N167" s="291"/>
      <c r="O167" s="286" t="s">
        <v>7</v>
      </c>
      <c r="P167" s="274" t="s">
        <v>8</v>
      </c>
    </row>
    <row r="168" spans="2:16" x14ac:dyDescent="0.25">
      <c r="B168" s="277" t="s">
        <v>9</v>
      </c>
      <c r="C168" s="277" t="s">
        <v>10</v>
      </c>
      <c r="D168" s="277" t="s">
        <v>11</v>
      </c>
      <c r="E168" s="287"/>
      <c r="F168" s="287"/>
      <c r="G168" s="12" t="s">
        <v>12</v>
      </c>
      <c r="H168" s="287"/>
      <c r="I168" s="289"/>
      <c r="J168" s="279" t="s">
        <v>14</v>
      </c>
      <c r="K168" s="281" t="s">
        <v>48</v>
      </c>
      <c r="L168" s="283" t="s">
        <v>49</v>
      </c>
      <c r="M168" s="277" t="s">
        <v>17</v>
      </c>
      <c r="N168" s="277" t="s">
        <v>18</v>
      </c>
      <c r="O168" s="287"/>
      <c r="P168" s="275"/>
    </row>
    <row r="169" spans="2:16" x14ac:dyDescent="0.25">
      <c r="B169" s="278"/>
      <c r="C169" s="278"/>
      <c r="D169" s="278"/>
      <c r="E169" s="288"/>
      <c r="F169" s="288"/>
      <c r="G169" s="13"/>
      <c r="H169" s="288"/>
      <c r="I169" s="280"/>
      <c r="J169" s="280"/>
      <c r="K169" s="282"/>
      <c r="L169" s="284"/>
      <c r="M169" s="278"/>
      <c r="N169" s="278"/>
      <c r="O169" s="288"/>
      <c r="P169" s="276"/>
    </row>
    <row r="170" spans="2:16" ht="30" customHeight="1" x14ac:dyDescent="0.25">
      <c r="B170" s="176">
        <v>1000</v>
      </c>
      <c r="C170" s="177">
        <v>1100</v>
      </c>
      <c r="D170" s="177">
        <v>113</v>
      </c>
      <c r="E170" s="17" t="s">
        <v>205</v>
      </c>
      <c r="F170" s="178" t="s">
        <v>206</v>
      </c>
      <c r="G170" s="17"/>
      <c r="H170" s="17"/>
      <c r="I170" s="179">
        <v>15</v>
      </c>
      <c r="J170" s="180">
        <v>4510</v>
      </c>
      <c r="K170" s="181">
        <v>0</v>
      </c>
      <c r="L170" s="182">
        <f>J170+K170</f>
        <v>4510</v>
      </c>
      <c r="M170" s="183">
        <v>355.71</v>
      </c>
      <c r="N170" s="183">
        <v>355.71</v>
      </c>
      <c r="O170" s="184">
        <f>L170-N170</f>
        <v>4154.29</v>
      </c>
      <c r="P170" s="111"/>
    </row>
    <row r="171" spans="2:16" ht="30" customHeight="1" x14ac:dyDescent="0.25">
      <c r="B171" s="70"/>
      <c r="C171" s="70"/>
      <c r="D171" s="70"/>
      <c r="E171" s="26" t="s">
        <v>207</v>
      </c>
      <c r="F171" s="27"/>
      <c r="G171" s="27"/>
      <c r="H171" s="88"/>
      <c r="I171" s="71"/>
      <c r="J171" s="30">
        <f>SUM(J170)</f>
        <v>4510</v>
      </c>
      <c r="K171" s="30">
        <v>0</v>
      </c>
      <c r="L171" s="30">
        <f>SUM(L170)</f>
        <v>4510</v>
      </c>
      <c r="M171" s="30">
        <f>SUM(M170)</f>
        <v>355.71</v>
      </c>
      <c r="N171" s="30">
        <f>SUM(N170)</f>
        <v>355.71</v>
      </c>
      <c r="O171" s="30">
        <f>SUM(O170)</f>
        <v>4154.29</v>
      </c>
      <c r="P171" s="159"/>
    </row>
    <row r="172" spans="2:16" ht="30" customHeight="1" x14ac:dyDescent="0.25">
      <c r="B172" s="14">
        <v>1000</v>
      </c>
      <c r="C172" s="14">
        <v>1100</v>
      </c>
      <c r="D172" s="14">
        <v>113</v>
      </c>
      <c r="E172" s="17" t="s">
        <v>208</v>
      </c>
      <c r="F172" s="59" t="s">
        <v>209</v>
      </c>
      <c r="G172" s="17"/>
      <c r="H172" s="17"/>
      <c r="I172" s="14">
        <v>15</v>
      </c>
      <c r="J172" s="20">
        <v>5867</v>
      </c>
      <c r="K172" s="33">
        <v>0</v>
      </c>
      <c r="L172" s="18">
        <f>J172+K172</f>
        <v>5867</v>
      </c>
      <c r="M172" s="20">
        <v>567.45000000000005</v>
      </c>
      <c r="N172" s="20">
        <v>567.45000000000005</v>
      </c>
      <c r="O172" s="20">
        <f>L172-N172</f>
        <v>5299.55</v>
      </c>
      <c r="P172" s="154"/>
    </row>
    <row r="173" spans="2:16" ht="30" customHeight="1" x14ac:dyDescent="0.25">
      <c r="B173" s="14">
        <v>1000</v>
      </c>
      <c r="C173" s="14">
        <v>1100</v>
      </c>
      <c r="D173" s="14">
        <v>113</v>
      </c>
      <c r="E173" s="17" t="s">
        <v>210</v>
      </c>
      <c r="F173" s="59" t="s">
        <v>211</v>
      </c>
      <c r="G173" s="17"/>
      <c r="H173" s="17"/>
      <c r="I173" s="14">
        <v>15</v>
      </c>
      <c r="J173" s="18">
        <v>2600</v>
      </c>
      <c r="K173" s="19">
        <v>6.1</v>
      </c>
      <c r="L173" s="18">
        <f>J173+K173</f>
        <v>2606.1</v>
      </c>
      <c r="M173" s="18">
        <v>0</v>
      </c>
      <c r="N173" s="75">
        <v>0</v>
      </c>
      <c r="O173" s="20">
        <f>L173-N173</f>
        <v>2606.1</v>
      </c>
      <c r="P173" s="111"/>
    </row>
    <row r="174" spans="2:16" ht="30" customHeight="1" x14ac:dyDescent="0.25">
      <c r="B174" s="70"/>
      <c r="C174" s="70"/>
      <c r="D174" s="70"/>
      <c r="E174" s="26" t="s">
        <v>212</v>
      </c>
      <c r="F174" s="27"/>
      <c r="G174" s="27"/>
      <c r="H174" s="88"/>
      <c r="I174" s="71"/>
      <c r="J174" s="30">
        <f t="shared" ref="J174:N174" si="34">SUM(J172:J173)</f>
        <v>8467</v>
      </c>
      <c r="K174" s="30">
        <f t="shared" si="34"/>
        <v>6.1</v>
      </c>
      <c r="L174" s="30">
        <f t="shared" si="34"/>
        <v>8473.1</v>
      </c>
      <c r="M174" s="30">
        <f t="shared" si="34"/>
        <v>567.45000000000005</v>
      </c>
      <c r="N174" s="30">
        <f t="shared" si="34"/>
        <v>567.45000000000005</v>
      </c>
      <c r="O174" s="30">
        <f>SUM(O172:O173)</f>
        <v>7905.65</v>
      </c>
      <c r="P174" s="159"/>
    </row>
    <row r="175" spans="2:16" ht="30" customHeight="1" x14ac:dyDescent="0.25">
      <c r="B175" s="14">
        <v>1000</v>
      </c>
      <c r="C175" s="14">
        <v>1100</v>
      </c>
      <c r="D175" s="72">
        <v>113</v>
      </c>
      <c r="E175" s="17" t="s">
        <v>213</v>
      </c>
      <c r="F175" s="59" t="s">
        <v>214</v>
      </c>
      <c r="G175" s="17"/>
      <c r="H175" s="17"/>
      <c r="I175" s="14">
        <v>15</v>
      </c>
      <c r="J175" s="20">
        <v>5224</v>
      </c>
      <c r="K175" s="33">
        <v>0</v>
      </c>
      <c r="L175" s="18">
        <f>J175+K175</f>
        <v>5224</v>
      </c>
      <c r="M175" s="20">
        <v>458.22</v>
      </c>
      <c r="N175" s="34">
        <v>458.22</v>
      </c>
      <c r="O175" s="20">
        <f>L175-N175</f>
        <v>4765.78</v>
      </c>
      <c r="P175" s="185"/>
    </row>
    <row r="176" spans="2:16" ht="30" customHeight="1" x14ac:dyDescent="0.25">
      <c r="B176" s="14">
        <v>1000</v>
      </c>
      <c r="C176" s="14">
        <v>1100</v>
      </c>
      <c r="D176" s="14">
        <v>113</v>
      </c>
      <c r="E176" s="186"/>
      <c r="F176" s="59" t="s">
        <v>215</v>
      </c>
      <c r="G176" s="44"/>
      <c r="H176" s="44"/>
      <c r="I176" s="14"/>
      <c r="J176" s="121"/>
      <c r="K176" s="122"/>
      <c r="L176" s="18">
        <f t="shared" ref="L176:L181" si="35">J176+K176</f>
        <v>0</v>
      </c>
      <c r="M176" s="18"/>
      <c r="N176" s="18"/>
      <c r="O176" s="20">
        <f t="shared" ref="O176:O181" si="36">L176-N176</f>
        <v>0</v>
      </c>
      <c r="P176" s="111"/>
    </row>
    <row r="177" spans="1:16" ht="30" customHeight="1" x14ac:dyDescent="0.25">
      <c r="B177" s="14">
        <v>1000</v>
      </c>
      <c r="C177" s="14">
        <v>1100</v>
      </c>
      <c r="D177" s="14">
        <v>113</v>
      </c>
      <c r="E177" s="78" t="s">
        <v>216</v>
      </c>
      <c r="F177" s="64" t="s">
        <v>217</v>
      </c>
      <c r="G177" s="87"/>
      <c r="H177" s="78"/>
      <c r="I177" s="14">
        <v>15</v>
      </c>
      <c r="J177" s="121">
        <v>4972</v>
      </c>
      <c r="K177" s="122">
        <v>0</v>
      </c>
      <c r="L177" s="18">
        <f t="shared" si="35"/>
        <v>4972</v>
      </c>
      <c r="M177" s="18">
        <v>417.68</v>
      </c>
      <c r="N177" s="18">
        <v>417.68</v>
      </c>
      <c r="O177" s="20">
        <f t="shared" si="36"/>
        <v>4554.32</v>
      </c>
      <c r="P177" s="111"/>
    </row>
    <row r="178" spans="1:16" ht="30" customHeight="1" x14ac:dyDescent="0.25">
      <c r="B178" s="72">
        <v>1000</v>
      </c>
      <c r="C178" s="72">
        <v>1100</v>
      </c>
      <c r="D178" s="72">
        <v>113</v>
      </c>
      <c r="E178" s="17" t="s">
        <v>218</v>
      </c>
      <c r="F178" s="59" t="s">
        <v>219</v>
      </c>
      <c r="G178" s="17"/>
      <c r="H178" s="17"/>
      <c r="I178" s="14">
        <v>15</v>
      </c>
      <c r="J178" s="121">
        <v>4972</v>
      </c>
      <c r="K178" s="122">
        <v>0</v>
      </c>
      <c r="L178" s="18">
        <f t="shared" si="35"/>
        <v>4972</v>
      </c>
      <c r="M178" s="18">
        <v>417.68</v>
      </c>
      <c r="N178" s="18">
        <v>417.68</v>
      </c>
      <c r="O178" s="20">
        <f t="shared" si="36"/>
        <v>4554.32</v>
      </c>
      <c r="P178" s="111"/>
    </row>
    <row r="179" spans="1:16" ht="30" customHeight="1" x14ac:dyDescent="0.25">
      <c r="B179" s="14">
        <v>1000</v>
      </c>
      <c r="C179" s="117">
        <v>1100</v>
      </c>
      <c r="D179" s="117">
        <v>113</v>
      </c>
      <c r="E179" s="60" t="s">
        <v>220</v>
      </c>
      <c r="F179" s="169" t="s">
        <v>221</v>
      </c>
      <c r="G179" s="98"/>
      <c r="H179" s="60"/>
      <c r="I179" s="117">
        <v>15</v>
      </c>
      <c r="J179" s="20">
        <v>4856</v>
      </c>
      <c r="K179" s="167"/>
      <c r="L179" s="18">
        <f t="shared" si="35"/>
        <v>4856</v>
      </c>
      <c r="M179" s="182">
        <v>399.01</v>
      </c>
      <c r="N179" s="182">
        <v>399.01</v>
      </c>
      <c r="O179" s="20">
        <f t="shared" si="36"/>
        <v>4456.99</v>
      </c>
      <c r="P179" s="111"/>
    </row>
    <row r="180" spans="1:16" ht="30" customHeight="1" x14ac:dyDescent="0.25">
      <c r="B180" s="14">
        <v>1000</v>
      </c>
      <c r="C180" s="14">
        <v>1100</v>
      </c>
      <c r="D180" s="14">
        <v>113</v>
      </c>
      <c r="E180" s="78" t="s">
        <v>222</v>
      </c>
      <c r="F180" s="59" t="s">
        <v>223</v>
      </c>
      <c r="G180" s="86"/>
      <c r="H180" s="78"/>
      <c r="I180" s="14">
        <v>15</v>
      </c>
      <c r="J180" s="20">
        <v>4856</v>
      </c>
      <c r="K180" s="122">
        <v>0</v>
      </c>
      <c r="L180" s="18">
        <f t="shared" si="35"/>
        <v>4856</v>
      </c>
      <c r="M180" s="182">
        <v>399.01</v>
      </c>
      <c r="N180" s="182">
        <v>399.01</v>
      </c>
      <c r="O180" s="20">
        <f t="shared" si="36"/>
        <v>4456.99</v>
      </c>
      <c r="P180" s="187"/>
    </row>
    <row r="181" spans="1:16" ht="30" customHeight="1" x14ac:dyDescent="0.25">
      <c r="B181" s="14">
        <v>1000</v>
      </c>
      <c r="C181" s="14">
        <v>1100</v>
      </c>
      <c r="D181" s="14">
        <v>113</v>
      </c>
      <c r="E181" s="17" t="s">
        <v>224</v>
      </c>
      <c r="F181" s="64" t="s">
        <v>225</v>
      </c>
      <c r="G181" s="17"/>
      <c r="H181" s="17"/>
      <c r="I181" s="14">
        <v>15</v>
      </c>
      <c r="J181" s="20">
        <v>4856</v>
      </c>
      <c r="K181" s="33">
        <v>0</v>
      </c>
      <c r="L181" s="18">
        <f t="shared" si="35"/>
        <v>4856</v>
      </c>
      <c r="M181" s="182">
        <v>399.01</v>
      </c>
      <c r="N181" s="182">
        <v>399.01</v>
      </c>
      <c r="O181" s="20">
        <f t="shared" si="36"/>
        <v>4456.99</v>
      </c>
      <c r="P181" s="188"/>
    </row>
    <row r="182" spans="1:16" ht="30" customHeight="1" x14ac:dyDescent="0.25">
      <c r="B182" s="189"/>
      <c r="C182" s="26"/>
      <c r="D182" s="81"/>
      <c r="E182" s="26" t="s">
        <v>226</v>
      </c>
      <c r="F182" s="190"/>
      <c r="G182" s="190"/>
      <c r="H182" s="29"/>
      <c r="I182" s="30"/>
      <c r="J182" s="30">
        <f>SUM(J175:J181)</f>
        <v>29736</v>
      </c>
      <c r="K182" s="30">
        <v>0</v>
      </c>
      <c r="L182" s="30">
        <f>SUM(L175:L181)</f>
        <v>29736</v>
      </c>
      <c r="M182" s="30">
        <f>SUM(M175:M181)</f>
        <v>2490.6100000000006</v>
      </c>
      <c r="N182" s="30">
        <f>SUM(N175:N181)</f>
        <v>2490.6100000000006</v>
      </c>
      <c r="O182" s="30">
        <f>SUM(O175:O181)</f>
        <v>27245.389999999992</v>
      </c>
      <c r="P182" s="29">
        <v>0</v>
      </c>
    </row>
    <row r="183" spans="1:16" ht="30" customHeight="1" x14ac:dyDescent="0.25">
      <c r="B183" s="37"/>
      <c r="C183" s="37"/>
      <c r="D183" s="37"/>
      <c r="E183" s="191" t="s">
        <v>227</v>
      </c>
      <c r="F183" s="37"/>
      <c r="G183" s="37"/>
      <c r="H183" s="192"/>
      <c r="I183" s="37"/>
      <c r="J183" s="193">
        <f>SUM(J13+J15+J17+J20+J22+J25+J34+J37+J41+J45+J63+J66+J72+J86+J88+J94+J100+J122+J131+J141+J143+J157+J160+J162+J171+J174+J182)</f>
        <v>452017.06</v>
      </c>
      <c r="K183" s="193">
        <f>SUM(K13+K15+K17+K20+K22+K25+K34+K37+K41+K45+K63+K66+K72+K86+K88+K94+K100+K122+K131+K141+K143+K157+K160+K162+K171+K174+K182)</f>
        <v>253.14999999999998</v>
      </c>
      <c r="L183" s="193">
        <f>SUM(L13+L15+L17+L20+L22+L25+L34+L37+L41+L45+L63+L66+L72+L86+L88+L94+L100+L122+L131+L141+L143+L157+L160+L162+L171+L174+L182)</f>
        <v>452270.20999999996</v>
      </c>
      <c r="M183" s="193">
        <f t="shared" ref="M183:N183" si="37">SUM(M13+M15+M17+M20+M22+M25+M34+M37+M41+M45+M63+M66+M72+M86+M88+M94+M100+M122+M131+M141+M143+M157+M160+M162+M171+M174+M182)</f>
        <v>36377.009999999995</v>
      </c>
      <c r="N183" s="193">
        <f t="shared" si="37"/>
        <v>36377.009999999995</v>
      </c>
      <c r="O183" s="193">
        <f>SUM(O13+O15+O17+O20+O22+O25+O34+O37+O41+O45+O63+O66+O72+O86+O88+O94+O100+O122+O131+O141+O143+O157+O160+O162+O171+O174+O182)</f>
        <v>415893.19999999995</v>
      </c>
      <c r="P183" s="37"/>
    </row>
    <row r="184" spans="1:16" x14ac:dyDescent="0.25">
      <c r="B184" s="194"/>
      <c r="C184" s="194"/>
      <c r="D184" s="194"/>
      <c r="E184" s="195"/>
      <c r="F184" s="194"/>
      <c r="G184" s="194"/>
      <c r="H184" s="196"/>
      <c r="I184" s="194"/>
      <c r="J184" s="197"/>
      <c r="K184" s="197"/>
      <c r="L184" s="197"/>
      <c r="M184" s="197"/>
      <c r="N184" s="197"/>
      <c r="O184" s="197"/>
      <c r="P184" s="194"/>
    </row>
    <row r="185" spans="1:16" x14ac:dyDescent="0.25">
      <c r="B185" s="1"/>
      <c r="C185" s="272" t="s">
        <v>228</v>
      </c>
      <c r="D185" s="272"/>
      <c r="E185" s="272"/>
      <c r="F185" s="198"/>
      <c r="G185" s="198"/>
      <c r="H185" s="198"/>
      <c r="I185" s="50"/>
      <c r="J185" s="50"/>
      <c r="K185" s="292" t="s">
        <v>229</v>
      </c>
      <c r="L185" s="292"/>
      <c r="M185" s="292"/>
      <c r="N185" s="1"/>
      <c r="O185" s="1"/>
      <c r="P185" s="194"/>
    </row>
    <row r="186" spans="1:16" x14ac:dyDescent="0.25">
      <c r="B186" s="1"/>
      <c r="C186" s="1"/>
      <c r="D186" s="1"/>
      <c r="E186" s="198"/>
      <c r="F186" s="198"/>
      <c r="G186" s="198"/>
      <c r="H186" s="49"/>
      <c r="I186" s="50"/>
      <c r="J186" s="50"/>
      <c r="K186" s="51"/>
      <c r="L186" s="199"/>
      <c r="M186" s="1"/>
      <c r="N186" s="1"/>
      <c r="O186" s="1"/>
      <c r="P186" s="1"/>
    </row>
    <row r="187" spans="1:16" x14ac:dyDescent="0.25">
      <c r="B187" s="1"/>
      <c r="C187" s="1"/>
      <c r="D187" s="1"/>
      <c r="E187" s="198"/>
      <c r="F187" s="198"/>
      <c r="G187" s="198"/>
      <c r="H187" s="49"/>
      <c r="I187" s="50"/>
      <c r="J187" s="50"/>
      <c r="K187" s="51"/>
      <c r="L187" s="199"/>
      <c r="M187" s="1"/>
      <c r="N187" s="1"/>
      <c r="O187" s="1"/>
      <c r="P187" s="1"/>
    </row>
    <row r="188" spans="1:16" x14ac:dyDescent="0.25">
      <c r="A188" s="1"/>
      <c r="B188" s="1"/>
      <c r="C188" s="200"/>
      <c r="D188" s="200"/>
      <c r="E188" s="198"/>
      <c r="F188" s="200"/>
      <c r="G188" s="50" t="s">
        <v>230</v>
      </c>
      <c r="H188" s="201"/>
    </row>
    <row r="189" spans="1:16" ht="15.75" x14ac:dyDescent="0.25">
      <c r="A189" s="1"/>
      <c r="B189" s="1"/>
      <c r="C189" s="271" t="s">
        <v>231</v>
      </c>
      <c r="D189" s="271"/>
      <c r="E189" s="271"/>
      <c r="F189" s="202"/>
      <c r="G189" s="202"/>
      <c r="H189" s="203"/>
      <c r="K189" s="271" t="s">
        <v>232</v>
      </c>
      <c r="L189" s="271"/>
      <c r="M189" s="271"/>
    </row>
    <row r="190" spans="1:16" x14ac:dyDescent="0.25">
      <c r="A190" s="1"/>
      <c r="B190" s="1"/>
      <c r="C190" s="272" t="s">
        <v>233</v>
      </c>
      <c r="D190" s="272"/>
      <c r="E190" s="272"/>
      <c r="F190" s="204"/>
      <c r="G190" s="204"/>
      <c r="H190" s="204"/>
      <c r="J190" s="204"/>
      <c r="K190" s="273" t="s">
        <v>234</v>
      </c>
      <c r="L190" s="273"/>
      <c r="M190" s="273"/>
    </row>
    <row r="191" spans="1:16" x14ac:dyDescent="0.25">
      <c r="A191" s="1"/>
      <c r="B191" s="1"/>
      <c r="C191" s="205"/>
      <c r="D191" s="205"/>
      <c r="E191" s="205"/>
      <c r="F191" s="204"/>
      <c r="G191" s="204"/>
      <c r="H191" s="204"/>
      <c r="J191" s="204"/>
      <c r="K191" s="206"/>
      <c r="L191" s="206"/>
      <c r="M191" s="206"/>
    </row>
    <row r="192" spans="1:16" x14ac:dyDescent="0.25">
      <c r="A192" s="1"/>
      <c r="B192" s="1"/>
      <c r="C192" s="205"/>
      <c r="D192" s="205"/>
      <c r="E192" s="205"/>
      <c r="F192" s="204"/>
      <c r="G192" s="204"/>
      <c r="H192" s="204"/>
      <c r="J192" s="204"/>
      <c r="K192" s="206"/>
      <c r="L192" s="206"/>
      <c r="M192" s="206"/>
    </row>
    <row r="193" spans="1:16" x14ac:dyDescent="0.25">
      <c r="A193" s="1"/>
      <c r="B193" s="1"/>
      <c r="C193" s="205"/>
      <c r="D193" s="205"/>
      <c r="E193" s="205"/>
      <c r="F193" s="204"/>
      <c r="G193" s="204"/>
      <c r="H193" s="204"/>
      <c r="J193" s="204"/>
      <c r="K193" s="206"/>
      <c r="L193" s="206"/>
      <c r="M193" s="206"/>
    </row>
    <row r="194" spans="1:16" x14ac:dyDescent="0.25">
      <c r="A194" s="1"/>
      <c r="B194" s="1"/>
      <c r="C194" s="205"/>
      <c r="D194" s="205"/>
      <c r="E194" s="205"/>
      <c r="F194" s="204"/>
      <c r="G194" s="204"/>
      <c r="H194" s="204"/>
      <c r="J194" s="204"/>
      <c r="K194" s="206"/>
      <c r="L194" s="206"/>
      <c r="M194" s="206"/>
    </row>
    <row r="195" spans="1:16" x14ac:dyDescent="0.25">
      <c r="A195" s="1"/>
      <c r="B195" s="1"/>
      <c r="C195" s="1"/>
      <c r="D195" s="2"/>
      <c r="E195" s="1"/>
      <c r="F195" s="1"/>
      <c r="G195" s="1"/>
    </row>
    <row r="196" spans="1:16" ht="18" x14ac:dyDescent="0.25">
      <c r="B196" s="4"/>
      <c r="C196" s="4"/>
      <c r="D196" s="4"/>
      <c r="E196" s="285" t="s">
        <v>0</v>
      </c>
      <c r="F196" s="285"/>
      <c r="G196" s="285"/>
      <c r="H196" s="285"/>
      <c r="P196" s="1"/>
    </row>
    <row r="197" spans="1:16" ht="18" x14ac:dyDescent="0.25">
      <c r="B197" s="5"/>
      <c r="C197" s="6"/>
      <c r="D197" s="6"/>
      <c r="E197" s="285" t="s">
        <v>2</v>
      </c>
      <c r="F197" s="285"/>
      <c r="G197" s="285"/>
      <c r="H197" s="285"/>
      <c r="I197" s="285" t="s">
        <v>242</v>
      </c>
      <c r="J197" s="285"/>
      <c r="K197" s="285"/>
      <c r="L197" s="285"/>
      <c r="M197" s="285"/>
      <c r="N197" s="285"/>
      <c r="O197" s="285"/>
      <c r="P197" s="4"/>
    </row>
    <row r="198" spans="1:16" x14ac:dyDescent="0.25">
      <c r="B198" s="1"/>
      <c r="C198" s="1"/>
      <c r="D198" s="1"/>
      <c r="E198" s="198"/>
      <c r="F198" s="198"/>
      <c r="G198" s="198"/>
      <c r="H198" s="198"/>
      <c r="I198" s="198"/>
      <c r="J198" s="130"/>
      <c r="K198" s="207"/>
      <c r="L198" s="130"/>
      <c r="M198" s="1"/>
      <c r="N198" s="1"/>
      <c r="O198" s="1"/>
      <c r="P198" s="6"/>
    </row>
    <row r="199" spans="1:16" x14ac:dyDescent="0.25">
      <c r="B199" s="151"/>
      <c r="C199" s="151"/>
      <c r="D199" s="151"/>
      <c r="E199" s="286" t="s">
        <v>3</v>
      </c>
      <c r="F199" s="286" t="s">
        <v>47</v>
      </c>
      <c r="G199" s="8"/>
      <c r="H199" s="286" t="s">
        <v>5</v>
      </c>
      <c r="I199" s="279" t="s">
        <v>13</v>
      </c>
      <c r="J199" s="152" t="s">
        <v>109</v>
      </c>
      <c r="K199" s="109"/>
      <c r="L199" s="84"/>
      <c r="M199" s="290"/>
      <c r="N199" s="291"/>
      <c r="O199" s="286" t="s">
        <v>7</v>
      </c>
      <c r="P199" s="274" t="s">
        <v>8</v>
      </c>
    </row>
    <row r="200" spans="1:16" x14ac:dyDescent="0.25">
      <c r="B200" s="277" t="s">
        <v>9</v>
      </c>
      <c r="C200" s="277" t="s">
        <v>10</v>
      </c>
      <c r="D200" s="277" t="s">
        <v>11</v>
      </c>
      <c r="E200" s="287"/>
      <c r="F200" s="287"/>
      <c r="G200" s="12" t="s">
        <v>12</v>
      </c>
      <c r="H200" s="287"/>
      <c r="I200" s="289"/>
      <c r="J200" s="279" t="s">
        <v>236</v>
      </c>
      <c r="K200" s="281" t="s">
        <v>48</v>
      </c>
      <c r="L200" s="283" t="s">
        <v>49</v>
      </c>
      <c r="M200" s="277" t="s">
        <v>17</v>
      </c>
      <c r="N200" s="277" t="s">
        <v>18</v>
      </c>
      <c r="O200" s="287"/>
      <c r="P200" s="275"/>
    </row>
    <row r="201" spans="1:16" x14ac:dyDescent="0.25">
      <c r="B201" s="278"/>
      <c r="C201" s="278"/>
      <c r="D201" s="278"/>
      <c r="E201" s="288"/>
      <c r="F201" s="288"/>
      <c r="G201" s="13"/>
      <c r="H201" s="288"/>
      <c r="I201" s="280"/>
      <c r="J201" s="280"/>
      <c r="K201" s="282"/>
      <c r="L201" s="284"/>
      <c r="M201" s="278"/>
      <c r="N201" s="278"/>
      <c r="O201" s="288"/>
      <c r="P201" s="276"/>
    </row>
    <row r="202" spans="1:16" ht="30" customHeight="1" x14ac:dyDescent="0.25">
      <c r="B202" s="14">
        <v>4000</v>
      </c>
      <c r="C202" s="14">
        <v>4500</v>
      </c>
      <c r="D202" s="14">
        <v>451</v>
      </c>
      <c r="E202" s="78" t="s">
        <v>237</v>
      </c>
      <c r="F202" s="78" t="s">
        <v>238</v>
      </c>
      <c r="G202" s="86"/>
      <c r="H202" s="78"/>
      <c r="I202" s="14"/>
      <c r="J202" s="20">
        <v>2500</v>
      </c>
      <c r="K202" s="33"/>
      <c r="L202" s="20">
        <v>2500</v>
      </c>
      <c r="M202" s="20">
        <v>0</v>
      </c>
      <c r="N202" s="20">
        <v>0</v>
      </c>
      <c r="O202" s="20">
        <v>2500</v>
      </c>
      <c r="P202" s="208"/>
    </row>
    <row r="203" spans="1:16" ht="30" customHeight="1" x14ac:dyDescent="0.25">
      <c r="B203" s="14">
        <v>4000</v>
      </c>
      <c r="C203" s="14">
        <v>4500</v>
      </c>
      <c r="D203" s="14">
        <v>451</v>
      </c>
      <c r="E203" s="60" t="s">
        <v>239</v>
      </c>
      <c r="F203" s="78" t="s">
        <v>238</v>
      </c>
      <c r="G203" s="87"/>
      <c r="H203" s="78"/>
      <c r="I203" s="14"/>
      <c r="J203" s="20">
        <v>2085</v>
      </c>
      <c r="K203" s="33"/>
      <c r="L203" s="20">
        <v>2085</v>
      </c>
      <c r="M203" s="20"/>
      <c r="N203" s="20"/>
      <c r="O203" s="20">
        <v>2085</v>
      </c>
      <c r="P203" s="208"/>
    </row>
    <row r="204" spans="1:16" ht="30" customHeight="1" x14ac:dyDescent="0.25">
      <c r="B204" s="37"/>
      <c r="C204" s="37"/>
      <c r="D204" s="37"/>
      <c r="E204" s="191" t="s">
        <v>227</v>
      </c>
      <c r="F204" s="37"/>
      <c r="G204" s="37"/>
      <c r="H204" s="192"/>
      <c r="I204" s="37"/>
      <c r="J204" s="88">
        <v>4585</v>
      </c>
      <c r="K204" s="209"/>
      <c r="L204" s="88">
        <v>4585</v>
      </c>
      <c r="M204" s="88"/>
      <c r="N204" s="88"/>
      <c r="O204" s="88">
        <v>4585</v>
      </c>
      <c r="P204" s="37"/>
    </row>
    <row r="206" spans="1:16" x14ac:dyDescent="0.25">
      <c r="B206" s="1"/>
      <c r="C206" s="1"/>
      <c r="D206" s="1"/>
      <c r="E206" s="198" t="s">
        <v>228</v>
      </c>
      <c r="F206" s="198"/>
      <c r="G206" s="198"/>
      <c r="H206" s="198"/>
      <c r="I206" s="50"/>
      <c r="J206" s="50"/>
      <c r="K206" s="51" t="s">
        <v>229</v>
      </c>
      <c r="L206" s="199"/>
      <c r="M206" s="1"/>
      <c r="N206" s="1"/>
      <c r="O206" s="1"/>
    </row>
    <row r="207" spans="1:16" x14ac:dyDescent="0.25">
      <c r="B207" s="1"/>
      <c r="C207" s="1"/>
      <c r="D207" s="1"/>
      <c r="E207" s="198"/>
      <c r="F207" s="198"/>
      <c r="G207" s="198"/>
      <c r="H207" s="198"/>
      <c r="I207" s="198"/>
      <c r="J207" s="130"/>
      <c r="K207" s="207"/>
      <c r="L207" s="130"/>
      <c r="M207" s="1"/>
      <c r="N207" s="1"/>
    </row>
    <row r="209" spans="1:16" x14ac:dyDescent="0.25">
      <c r="B209" s="1"/>
      <c r="C209" s="1"/>
      <c r="D209" s="1"/>
      <c r="E209" s="198"/>
      <c r="F209" s="198"/>
      <c r="G209" s="198"/>
      <c r="H209" s="49"/>
      <c r="I209" s="50"/>
      <c r="J209" s="50"/>
      <c r="K209" s="51"/>
      <c r="L209" s="199"/>
      <c r="M209" s="1"/>
      <c r="N209" s="1"/>
      <c r="O209" s="1"/>
      <c r="P209" s="1"/>
    </row>
    <row r="210" spans="1:16" x14ac:dyDescent="0.25">
      <c r="A210" s="1"/>
      <c r="B210" s="1"/>
      <c r="C210" s="200"/>
      <c r="D210" s="200"/>
      <c r="E210" s="198"/>
      <c r="F210" s="200"/>
      <c r="G210" s="50" t="s">
        <v>230</v>
      </c>
      <c r="H210" s="201"/>
    </row>
    <row r="211" spans="1:16" ht="15.75" x14ac:dyDescent="0.25">
      <c r="A211" s="1"/>
      <c r="B211" s="1"/>
      <c r="C211" s="271" t="s">
        <v>231</v>
      </c>
      <c r="D211" s="271"/>
      <c r="E211" s="271"/>
      <c r="F211" s="202"/>
      <c r="G211" s="202"/>
      <c r="H211" s="203"/>
      <c r="K211" s="271" t="s">
        <v>232</v>
      </c>
      <c r="L211" s="271"/>
      <c r="M211" s="271"/>
    </row>
    <row r="212" spans="1:16" x14ac:dyDescent="0.25">
      <c r="A212" s="1"/>
      <c r="B212" s="1"/>
      <c r="C212" s="272" t="s">
        <v>233</v>
      </c>
      <c r="D212" s="272"/>
      <c r="E212" s="272"/>
      <c r="F212" s="204"/>
      <c r="G212" s="204"/>
      <c r="H212" s="204"/>
      <c r="J212" s="204"/>
      <c r="K212" s="273" t="s">
        <v>234</v>
      </c>
      <c r="L212" s="273"/>
      <c r="M212" s="273"/>
    </row>
    <row r="213" spans="1:16" x14ac:dyDescent="0.25">
      <c r="N213" s="1"/>
    </row>
    <row r="215" spans="1:16" x14ac:dyDescent="0.25">
      <c r="N215" s="210"/>
    </row>
    <row r="216" spans="1:16" x14ac:dyDescent="0.25">
      <c r="N216" s="210"/>
      <c r="O216" s="211"/>
    </row>
    <row r="217" spans="1:16" x14ac:dyDescent="0.25">
      <c r="O217" s="211"/>
    </row>
    <row r="219" spans="1:16" x14ac:dyDescent="0.25">
      <c r="N219" s="210"/>
    </row>
    <row r="228" spans="5:8" x14ac:dyDescent="0.25">
      <c r="E228" s="1"/>
      <c r="F228" s="1"/>
      <c r="G228" s="1"/>
      <c r="H228" s="1"/>
    </row>
    <row r="238" spans="5:8" x14ac:dyDescent="0.25">
      <c r="E238" s="1"/>
      <c r="F238" s="1"/>
      <c r="G238" s="1"/>
      <c r="H238" s="212"/>
    </row>
    <row r="239" spans="5:8" x14ac:dyDescent="0.25">
      <c r="E239" s="1"/>
      <c r="F239" s="1"/>
      <c r="G239" s="1"/>
      <c r="H239" s="212"/>
    </row>
    <row r="240" spans="5:8" x14ac:dyDescent="0.25">
      <c r="E240" s="1"/>
      <c r="F240" s="1"/>
      <c r="G240" s="1"/>
      <c r="H240" s="212"/>
    </row>
    <row r="241" spans="5:8" x14ac:dyDescent="0.25">
      <c r="E241" s="1"/>
      <c r="F241" s="1"/>
      <c r="G241" s="1"/>
      <c r="H241" s="212"/>
    </row>
    <row r="242" spans="5:8" x14ac:dyDescent="0.25">
      <c r="E242" s="145"/>
      <c r="F242" s="1"/>
      <c r="G242" s="1"/>
      <c r="H242" s="212"/>
    </row>
    <row r="243" spans="5:8" x14ac:dyDescent="0.25">
      <c r="E243" s="1"/>
      <c r="F243" s="1"/>
      <c r="G243" s="1"/>
      <c r="H243" s="212"/>
    </row>
    <row r="244" spans="5:8" x14ac:dyDescent="0.25">
      <c r="E244" s="1"/>
      <c r="F244" s="1"/>
      <c r="G244" s="1"/>
      <c r="H244" s="212"/>
    </row>
    <row r="245" spans="5:8" x14ac:dyDescent="0.25">
      <c r="E245" s="145"/>
      <c r="F245" s="1"/>
      <c r="G245" s="1"/>
      <c r="H245" s="212"/>
    </row>
    <row r="246" spans="5:8" x14ac:dyDescent="0.25">
      <c r="E246" s="1"/>
      <c r="F246" s="1"/>
      <c r="G246" s="1"/>
      <c r="H246" s="212"/>
    </row>
    <row r="247" spans="5:8" x14ac:dyDescent="0.25">
      <c r="E247" s="145"/>
      <c r="F247" s="1"/>
      <c r="G247" s="1"/>
      <c r="H247" s="212"/>
    </row>
  </sheetData>
  <mergeCells count="164">
    <mergeCell ref="C211:E211"/>
    <mergeCell ref="K211:M211"/>
    <mergeCell ref="C212:E212"/>
    <mergeCell ref="K212:M212"/>
    <mergeCell ref="P199:P201"/>
    <mergeCell ref="B200:B201"/>
    <mergeCell ref="C200:C201"/>
    <mergeCell ref="D200:D201"/>
    <mergeCell ref="J200:J201"/>
    <mergeCell ref="K200:K201"/>
    <mergeCell ref="L200:L201"/>
    <mergeCell ref="M200:M201"/>
    <mergeCell ref="N200:N201"/>
    <mergeCell ref="E196:H196"/>
    <mergeCell ref="E197:H197"/>
    <mergeCell ref="I197:O197"/>
    <mergeCell ref="E199:E201"/>
    <mergeCell ref="F199:F201"/>
    <mergeCell ref="H199:H201"/>
    <mergeCell ref="I199:I201"/>
    <mergeCell ref="M199:N199"/>
    <mergeCell ref="O199:O201"/>
    <mergeCell ref="C185:E185"/>
    <mergeCell ref="K185:M185"/>
    <mergeCell ref="C189:E189"/>
    <mergeCell ref="K189:M189"/>
    <mergeCell ref="C190:E190"/>
    <mergeCell ref="K190:M190"/>
    <mergeCell ref="P167:P169"/>
    <mergeCell ref="B168:B169"/>
    <mergeCell ref="C168:C169"/>
    <mergeCell ref="D168:D169"/>
    <mergeCell ref="J168:J169"/>
    <mergeCell ref="K168:K169"/>
    <mergeCell ref="L168:L169"/>
    <mergeCell ref="M168:M169"/>
    <mergeCell ref="N168:N169"/>
    <mergeCell ref="E165:H165"/>
    <mergeCell ref="I165:O165"/>
    <mergeCell ref="E166:H166"/>
    <mergeCell ref="I166:O166"/>
    <mergeCell ref="E167:E169"/>
    <mergeCell ref="F167:F169"/>
    <mergeCell ref="H167:H169"/>
    <mergeCell ref="I167:I169"/>
    <mergeCell ref="M167:N167"/>
    <mergeCell ref="O167:O169"/>
    <mergeCell ref="P137:P139"/>
    <mergeCell ref="B138:B139"/>
    <mergeCell ref="C138:C139"/>
    <mergeCell ref="D138:D139"/>
    <mergeCell ref="J138:J139"/>
    <mergeCell ref="K138:K139"/>
    <mergeCell ref="L138:L139"/>
    <mergeCell ref="M138:M139"/>
    <mergeCell ref="N138:N139"/>
    <mergeCell ref="K107:K108"/>
    <mergeCell ref="L107:L108"/>
    <mergeCell ref="M107:M108"/>
    <mergeCell ref="N107:N108"/>
    <mergeCell ref="E135:H135"/>
    <mergeCell ref="I135:O135"/>
    <mergeCell ref="E136:H136"/>
    <mergeCell ref="I136:O136"/>
    <mergeCell ref="E137:E139"/>
    <mergeCell ref="F137:F139"/>
    <mergeCell ref="H137:H139"/>
    <mergeCell ref="I137:I139"/>
    <mergeCell ref="M137:N137"/>
    <mergeCell ref="O137:O139"/>
    <mergeCell ref="O78:O80"/>
    <mergeCell ref="P78:P80"/>
    <mergeCell ref="J79:J80"/>
    <mergeCell ref="K79:K80"/>
    <mergeCell ref="L79:L80"/>
    <mergeCell ref="M79:M80"/>
    <mergeCell ref="N79:N80"/>
    <mergeCell ref="B106:B108"/>
    <mergeCell ref="C106:C108"/>
    <mergeCell ref="D106:D108"/>
    <mergeCell ref="E106:E108"/>
    <mergeCell ref="F106:F108"/>
    <mergeCell ref="H106:H108"/>
    <mergeCell ref="E102:H102"/>
    <mergeCell ref="I102:O102"/>
    <mergeCell ref="E103:H103"/>
    <mergeCell ref="E104:H104"/>
    <mergeCell ref="I104:O104"/>
    <mergeCell ref="E105:H105"/>
    <mergeCell ref="I106:I108"/>
    <mergeCell ref="M106:N106"/>
    <mergeCell ref="O106:O108"/>
    <mergeCell ref="P106:P108"/>
    <mergeCell ref="J107:J108"/>
    <mergeCell ref="E77:H77"/>
    <mergeCell ref="B78:B80"/>
    <mergeCell ref="C78:C80"/>
    <mergeCell ref="D78:D80"/>
    <mergeCell ref="E78:E80"/>
    <mergeCell ref="F78:F80"/>
    <mergeCell ref="H78:H80"/>
    <mergeCell ref="I78:I80"/>
    <mergeCell ref="M78:N78"/>
    <mergeCell ref="P50:P52"/>
    <mergeCell ref="J51:J52"/>
    <mergeCell ref="K51:K52"/>
    <mergeCell ref="L51:L52"/>
    <mergeCell ref="M51:M52"/>
    <mergeCell ref="N51:N52"/>
    <mergeCell ref="E74:H74"/>
    <mergeCell ref="E75:H75"/>
    <mergeCell ref="E76:H76"/>
    <mergeCell ref="I76:O76"/>
    <mergeCell ref="E49:H49"/>
    <mergeCell ref="B50:B52"/>
    <mergeCell ref="C50:C52"/>
    <mergeCell ref="D50:D52"/>
    <mergeCell ref="E50:E52"/>
    <mergeCell ref="F50:F52"/>
    <mergeCell ref="H50:H52"/>
    <mergeCell ref="N30:N31"/>
    <mergeCell ref="O30:O31"/>
    <mergeCell ref="I50:I52"/>
    <mergeCell ref="M50:N50"/>
    <mergeCell ref="O50:O52"/>
    <mergeCell ref="P30:P31"/>
    <mergeCell ref="E47:H47"/>
    <mergeCell ref="E48:H48"/>
    <mergeCell ref="I48:O48"/>
    <mergeCell ref="H30:H31"/>
    <mergeCell ref="I30:I31"/>
    <mergeCell ref="J30:J31"/>
    <mergeCell ref="K30:K31"/>
    <mergeCell ref="L30:L31"/>
    <mergeCell ref="M30:M31"/>
    <mergeCell ref="E27:H27"/>
    <mergeCell ref="E28:H28"/>
    <mergeCell ref="I28:O28"/>
    <mergeCell ref="E29:H29"/>
    <mergeCell ref="B30:B31"/>
    <mergeCell ref="C30:C31"/>
    <mergeCell ref="D30:D31"/>
    <mergeCell ref="E30:E31"/>
    <mergeCell ref="F30:F31"/>
    <mergeCell ref="G30:G31"/>
    <mergeCell ref="P6:P8"/>
    <mergeCell ref="B7:B8"/>
    <mergeCell ref="C7:C8"/>
    <mergeCell ref="D7:D8"/>
    <mergeCell ref="I7:I8"/>
    <mergeCell ref="J7:J8"/>
    <mergeCell ref="K7:K8"/>
    <mergeCell ref="L7:L8"/>
    <mergeCell ref="M7:M8"/>
    <mergeCell ref="N7:N8"/>
    <mergeCell ref="E4:H4"/>
    <mergeCell ref="I4:O4"/>
    <mergeCell ref="E5:H5"/>
    <mergeCell ref="I5:O5"/>
    <mergeCell ref="E6:E8"/>
    <mergeCell ref="F6:F8"/>
    <mergeCell ref="H6:H8"/>
    <mergeCell ref="M6:N6"/>
    <mergeCell ref="O6:O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7"/>
  <sheetViews>
    <sheetView workbookViewId="0">
      <selection activeCell="H202" sqref="H202"/>
    </sheetView>
  </sheetViews>
  <sheetFormatPr baseColWidth="10" defaultRowHeight="15" x14ac:dyDescent="0.25"/>
  <cols>
    <col min="1" max="1" width="4.7109375" customWidth="1"/>
    <col min="2" max="2" width="10.5703125" customWidth="1"/>
    <col min="3" max="3" width="10.7109375" customWidth="1"/>
    <col min="4" max="4" width="9.42578125" customWidth="1"/>
    <col min="5" max="5" width="37.85546875" customWidth="1"/>
    <col min="6" max="6" width="19.140625" customWidth="1"/>
    <col min="7" max="7" width="16.7109375" customWidth="1"/>
    <col min="8" max="8" width="22.7109375" customWidth="1"/>
    <col min="10" max="10" width="12.7109375" bestFit="1" customWidth="1"/>
    <col min="12" max="12" width="14.7109375" customWidth="1"/>
    <col min="13" max="13" width="11.5703125" bestFit="1" customWidth="1"/>
    <col min="15" max="15" width="16.85546875" customWidth="1"/>
    <col min="16" max="16" width="35.7109375" customWidth="1"/>
  </cols>
  <sheetData>
    <row r="1" spans="2:16" x14ac:dyDescent="0.25">
      <c r="B1" s="1"/>
      <c r="C1" s="1"/>
      <c r="D1" s="1"/>
      <c r="E1" s="1"/>
      <c r="F1" s="2"/>
      <c r="G1" s="2"/>
      <c r="H1" s="1"/>
      <c r="I1" s="1"/>
      <c r="J1" s="1"/>
      <c r="K1" s="3"/>
      <c r="L1" s="1"/>
      <c r="M1" s="1"/>
      <c r="N1" s="1"/>
      <c r="O1" s="1"/>
      <c r="P1" s="1"/>
    </row>
    <row r="2" spans="2:16" x14ac:dyDescent="0.25">
      <c r="B2" s="1"/>
      <c r="C2" s="1"/>
      <c r="D2" s="1"/>
      <c r="E2" s="1"/>
      <c r="F2" s="2"/>
      <c r="G2" s="2"/>
      <c r="H2" s="1"/>
      <c r="I2" s="1"/>
      <c r="J2" s="1"/>
      <c r="K2" s="3"/>
      <c r="L2" s="1"/>
      <c r="M2" s="1"/>
      <c r="N2" s="1"/>
      <c r="O2" s="1"/>
      <c r="P2" s="1"/>
    </row>
    <row r="3" spans="2:16" x14ac:dyDescent="0.25">
      <c r="B3" s="1"/>
      <c r="C3" s="1"/>
      <c r="D3" s="1"/>
      <c r="E3" s="1"/>
      <c r="F3" s="2"/>
      <c r="G3" s="2"/>
      <c r="H3" s="1"/>
      <c r="I3" s="1"/>
      <c r="J3" s="1"/>
      <c r="K3" s="3"/>
      <c r="L3" s="1"/>
      <c r="M3" s="1"/>
      <c r="N3" s="1"/>
      <c r="O3" s="1"/>
      <c r="P3" s="1"/>
    </row>
    <row r="4" spans="2:16" ht="18" x14ac:dyDescent="0.25">
      <c r="B4" s="4"/>
      <c r="C4" s="4"/>
      <c r="D4" s="4"/>
      <c r="E4" s="285" t="s">
        <v>0</v>
      </c>
      <c r="F4" s="285"/>
      <c r="G4" s="285"/>
      <c r="H4" s="285"/>
      <c r="I4" s="285" t="s">
        <v>243</v>
      </c>
      <c r="J4" s="285"/>
      <c r="K4" s="285"/>
      <c r="L4" s="285"/>
      <c r="M4" s="285"/>
      <c r="N4" s="285"/>
      <c r="O4" s="285"/>
      <c r="P4" s="4"/>
    </row>
    <row r="5" spans="2:16" ht="18" x14ac:dyDescent="0.25">
      <c r="B5" s="5"/>
      <c r="C5" s="6"/>
      <c r="D5" s="6"/>
      <c r="E5" s="285" t="s">
        <v>2</v>
      </c>
      <c r="F5" s="285"/>
      <c r="G5" s="285"/>
      <c r="H5" s="285"/>
      <c r="I5" s="272"/>
      <c r="J5" s="272"/>
      <c r="K5" s="272"/>
      <c r="L5" s="272"/>
      <c r="M5" s="272"/>
      <c r="N5" s="272"/>
      <c r="O5" s="272"/>
      <c r="P5" s="6"/>
    </row>
    <row r="6" spans="2:16" x14ac:dyDescent="0.25">
      <c r="B6" s="7"/>
      <c r="C6" s="7"/>
      <c r="D6" s="7"/>
      <c r="E6" s="305" t="s">
        <v>3</v>
      </c>
      <c r="F6" s="286" t="s">
        <v>4</v>
      </c>
      <c r="G6" s="8"/>
      <c r="H6" s="286" t="s">
        <v>5</v>
      </c>
      <c r="I6" s="9"/>
      <c r="J6" s="10" t="s">
        <v>6</v>
      </c>
      <c r="K6" s="11"/>
      <c r="L6" s="10"/>
      <c r="M6" s="308"/>
      <c r="N6" s="309"/>
      <c r="O6" s="286" t="s">
        <v>7</v>
      </c>
      <c r="P6" s="274" t="s">
        <v>8</v>
      </c>
    </row>
    <row r="7" spans="2:16" x14ac:dyDescent="0.25">
      <c r="B7" s="277" t="s">
        <v>9</v>
      </c>
      <c r="C7" s="277" t="s">
        <v>10</v>
      </c>
      <c r="D7" s="277" t="s">
        <v>11</v>
      </c>
      <c r="E7" s="306"/>
      <c r="F7" s="287"/>
      <c r="G7" s="12" t="s">
        <v>12</v>
      </c>
      <c r="H7" s="287"/>
      <c r="I7" s="279" t="s">
        <v>13</v>
      </c>
      <c r="J7" s="277" t="s">
        <v>14</v>
      </c>
      <c r="K7" s="303" t="s">
        <v>15</v>
      </c>
      <c r="L7" s="277" t="s">
        <v>16</v>
      </c>
      <c r="M7" s="277" t="s">
        <v>17</v>
      </c>
      <c r="N7" s="277" t="s">
        <v>18</v>
      </c>
      <c r="O7" s="287"/>
      <c r="P7" s="275"/>
    </row>
    <row r="8" spans="2:16" ht="18" customHeight="1" x14ac:dyDescent="0.25">
      <c r="B8" s="278"/>
      <c r="C8" s="278"/>
      <c r="D8" s="278"/>
      <c r="E8" s="307"/>
      <c r="F8" s="288"/>
      <c r="G8" s="13"/>
      <c r="H8" s="288"/>
      <c r="I8" s="280"/>
      <c r="J8" s="278"/>
      <c r="K8" s="304"/>
      <c r="L8" s="278"/>
      <c r="M8" s="278"/>
      <c r="N8" s="278"/>
      <c r="O8" s="288"/>
      <c r="P8" s="276"/>
    </row>
    <row r="9" spans="2:16" ht="30" customHeight="1" x14ac:dyDescent="0.3">
      <c r="B9" s="14">
        <v>1000</v>
      </c>
      <c r="C9" s="14">
        <v>1100</v>
      </c>
      <c r="D9" s="14">
        <v>113</v>
      </c>
      <c r="E9" s="15" t="s">
        <v>19</v>
      </c>
      <c r="F9" s="16" t="s">
        <v>20</v>
      </c>
      <c r="G9" s="17"/>
      <c r="H9" s="17"/>
      <c r="I9" s="14">
        <v>15</v>
      </c>
      <c r="J9" s="18">
        <v>18911</v>
      </c>
      <c r="K9" s="19">
        <v>0</v>
      </c>
      <c r="L9" s="18">
        <f>J9+K9</f>
        <v>18911</v>
      </c>
      <c r="M9" s="18">
        <v>3449.58</v>
      </c>
      <c r="N9" s="20">
        <v>3449.58</v>
      </c>
      <c r="O9" s="20">
        <f>L9-N9</f>
        <v>15461.42</v>
      </c>
      <c r="P9" s="21"/>
    </row>
    <row r="10" spans="2:16" ht="30" customHeight="1" x14ac:dyDescent="0.25">
      <c r="B10" s="14">
        <v>1000</v>
      </c>
      <c r="C10" s="14">
        <v>1100</v>
      </c>
      <c r="D10" s="14">
        <v>113</v>
      </c>
      <c r="E10" s="22" t="s">
        <v>21</v>
      </c>
      <c r="F10" s="23" t="s">
        <v>22</v>
      </c>
      <c r="G10" s="24"/>
      <c r="H10" s="24"/>
      <c r="I10" s="14">
        <v>15</v>
      </c>
      <c r="J10" s="18">
        <v>5503</v>
      </c>
      <c r="K10" s="19">
        <v>0</v>
      </c>
      <c r="L10" s="18">
        <f t="shared" ref="L10:L12" si="0">J10+K10</f>
        <v>5503</v>
      </c>
      <c r="M10" s="18">
        <v>503.11</v>
      </c>
      <c r="N10" s="20">
        <v>503.11</v>
      </c>
      <c r="O10" s="20">
        <f t="shared" ref="O10:O12" si="1">L10-N10</f>
        <v>4999.8900000000003</v>
      </c>
      <c r="P10" s="16"/>
    </row>
    <row r="11" spans="2:16" ht="30" customHeight="1" x14ac:dyDescent="0.25">
      <c r="B11" s="14">
        <v>1000</v>
      </c>
      <c r="C11" s="14">
        <v>1100</v>
      </c>
      <c r="D11" s="14">
        <v>113</v>
      </c>
      <c r="E11" s="15" t="s">
        <v>23</v>
      </c>
      <c r="F11" s="16" t="s">
        <v>24</v>
      </c>
      <c r="G11" s="24"/>
      <c r="H11" s="24"/>
      <c r="I11" s="14">
        <v>15</v>
      </c>
      <c r="J11" s="18">
        <v>2600</v>
      </c>
      <c r="K11" s="19">
        <v>6.1</v>
      </c>
      <c r="L11" s="18">
        <f t="shared" si="0"/>
        <v>2606.1</v>
      </c>
      <c r="M11" s="18">
        <v>0</v>
      </c>
      <c r="N11" s="20">
        <v>0</v>
      </c>
      <c r="O11" s="20">
        <f t="shared" si="1"/>
        <v>2606.1</v>
      </c>
      <c r="P11" s="16"/>
    </row>
    <row r="12" spans="2:16" ht="30" customHeight="1" x14ac:dyDescent="0.25">
      <c r="B12" s="14">
        <v>1000</v>
      </c>
      <c r="C12" s="14">
        <v>1100</v>
      </c>
      <c r="D12" s="14">
        <v>113</v>
      </c>
      <c r="E12" s="15" t="s">
        <v>25</v>
      </c>
      <c r="F12" s="16" t="s">
        <v>26</v>
      </c>
      <c r="G12" s="17"/>
      <c r="H12" s="17"/>
      <c r="I12" s="14">
        <v>15</v>
      </c>
      <c r="J12" s="18">
        <v>2600</v>
      </c>
      <c r="K12" s="19">
        <v>6.1</v>
      </c>
      <c r="L12" s="18">
        <f t="shared" si="0"/>
        <v>2606.1</v>
      </c>
      <c r="M12" s="18">
        <v>0</v>
      </c>
      <c r="N12" s="20">
        <v>0</v>
      </c>
      <c r="O12" s="20">
        <f t="shared" si="1"/>
        <v>2606.1</v>
      </c>
      <c r="P12" s="16"/>
    </row>
    <row r="13" spans="2:16" ht="30" customHeight="1" x14ac:dyDescent="0.25">
      <c r="B13" s="25"/>
      <c r="C13" s="25"/>
      <c r="D13" s="25"/>
      <c r="E13" s="26" t="s">
        <v>27</v>
      </c>
      <c r="F13" s="27"/>
      <c r="G13" s="27"/>
      <c r="H13" s="28"/>
      <c r="I13" s="29"/>
      <c r="J13" s="30">
        <f t="shared" ref="J13:N13" si="2">SUM(J9:J12)</f>
        <v>29614</v>
      </c>
      <c r="K13" s="30">
        <f t="shared" si="2"/>
        <v>12.2</v>
      </c>
      <c r="L13" s="30">
        <f>SUM(L9:L12)</f>
        <v>29626.199999999997</v>
      </c>
      <c r="M13" s="30">
        <f t="shared" si="2"/>
        <v>3952.69</v>
      </c>
      <c r="N13" s="30">
        <f t="shared" si="2"/>
        <v>3952.69</v>
      </c>
      <c r="O13" s="30">
        <f>SUM(O9:O12)</f>
        <v>25673.51</v>
      </c>
      <c r="P13" s="31"/>
    </row>
    <row r="14" spans="2:16" ht="30" customHeight="1" x14ac:dyDescent="0.25">
      <c r="B14" s="14">
        <v>1000</v>
      </c>
      <c r="C14" s="14">
        <v>1100</v>
      </c>
      <c r="D14" s="14">
        <v>113</v>
      </c>
      <c r="E14" s="32" t="s">
        <v>28</v>
      </c>
      <c r="F14" s="23" t="s">
        <v>29</v>
      </c>
      <c r="G14" s="17"/>
      <c r="H14" s="17"/>
      <c r="I14" s="14">
        <v>15</v>
      </c>
      <c r="J14" s="20">
        <v>5224</v>
      </c>
      <c r="K14" s="33">
        <v>0</v>
      </c>
      <c r="L14" s="18">
        <v>5224</v>
      </c>
      <c r="M14" s="20">
        <v>458.22</v>
      </c>
      <c r="N14" s="34">
        <v>458.22</v>
      </c>
      <c r="O14" s="20">
        <f>L14-N14</f>
        <v>4765.78</v>
      </c>
      <c r="P14" s="35"/>
    </row>
    <row r="15" spans="2:16" ht="30" customHeight="1" x14ac:dyDescent="0.25">
      <c r="B15" s="25"/>
      <c r="C15" s="25"/>
      <c r="D15" s="25"/>
      <c r="E15" s="26" t="s">
        <v>30</v>
      </c>
      <c r="F15" s="36"/>
      <c r="G15" s="36"/>
      <c r="H15" s="37"/>
      <c r="I15" s="29"/>
      <c r="J15" s="30">
        <f>SUM(J14)</f>
        <v>5224</v>
      </c>
      <c r="K15" s="30">
        <v>0</v>
      </c>
      <c r="L15" s="30">
        <f>SUM(L14)</f>
        <v>5224</v>
      </c>
      <c r="M15" s="30">
        <f>SUM(M14)</f>
        <v>458.22</v>
      </c>
      <c r="N15" s="30">
        <f>SUM(N14)</f>
        <v>458.22</v>
      </c>
      <c r="O15" s="30">
        <f>SUM(O14)</f>
        <v>4765.78</v>
      </c>
      <c r="P15" s="38"/>
    </row>
    <row r="16" spans="2:16" ht="30" customHeight="1" x14ac:dyDescent="0.25">
      <c r="B16" s="14">
        <v>1000</v>
      </c>
      <c r="C16" s="14">
        <v>1100</v>
      </c>
      <c r="D16" s="14">
        <v>113</v>
      </c>
      <c r="E16" s="32" t="s">
        <v>31</v>
      </c>
      <c r="F16" s="39" t="s">
        <v>32</v>
      </c>
      <c r="G16" s="17"/>
      <c r="H16" s="17"/>
      <c r="I16" s="14">
        <v>15</v>
      </c>
      <c r="J16" s="20">
        <v>7997.5</v>
      </c>
      <c r="K16" s="33">
        <v>0</v>
      </c>
      <c r="L16" s="18">
        <f>J16+K16</f>
        <v>7997.5</v>
      </c>
      <c r="M16" s="20">
        <v>997.35</v>
      </c>
      <c r="N16" s="34">
        <v>997.35</v>
      </c>
      <c r="O16" s="20">
        <f>L16-N16</f>
        <v>7000.15</v>
      </c>
      <c r="P16" s="40"/>
    </row>
    <row r="17" spans="2:16" ht="30" customHeight="1" x14ac:dyDescent="0.25">
      <c r="B17" s="25"/>
      <c r="C17" s="25"/>
      <c r="D17" s="25"/>
      <c r="E17" s="26" t="s">
        <v>33</v>
      </c>
      <c r="F17" s="36"/>
      <c r="G17" s="36"/>
      <c r="H17" s="37"/>
      <c r="I17" s="29"/>
      <c r="J17" s="30">
        <f>SUM(J16)</f>
        <v>7997.5</v>
      </c>
      <c r="K17" s="30">
        <f>SUM(K14:K16)</f>
        <v>0</v>
      </c>
      <c r="L17" s="30">
        <f>SUM(L16)</f>
        <v>7997.5</v>
      </c>
      <c r="M17" s="30">
        <f>SUM(M16)</f>
        <v>997.35</v>
      </c>
      <c r="N17" s="30">
        <f>SUM(N16)</f>
        <v>997.35</v>
      </c>
      <c r="O17" s="30">
        <f>SUM(O16)</f>
        <v>7000.15</v>
      </c>
      <c r="P17" s="38"/>
    </row>
    <row r="18" spans="2:16" ht="30" customHeight="1" x14ac:dyDescent="0.25">
      <c r="B18" s="14">
        <v>1000</v>
      </c>
      <c r="C18" s="14">
        <v>1100</v>
      </c>
      <c r="D18" s="14">
        <v>113</v>
      </c>
      <c r="E18" s="32" t="s">
        <v>34</v>
      </c>
      <c r="F18" s="39" t="s">
        <v>35</v>
      </c>
      <c r="G18" s="24"/>
      <c r="H18" s="24"/>
      <c r="I18" s="14">
        <v>15</v>
      </c>
      <c r="J18" s="20">
        <v>5866</v>
      </c>
      <c r="K18" s="33">
        <v>0</v>
      </c>
      <c r="L18" s="18">
        <f>J18+K18</f>
        <v>5866</v>
      </c>
      <c r="M18" s="20">
        <v>567.27</v>
      </c>
      <c r="N18" s="20">
        <v>567.27</v>
      </c>
      <c r="O18" s="20">
        <f>L18-N18</f>
        <v>5298.73</v>
      </c>
      <c r="P18" s="41"/>
    </row>
    <row r="19" spans="2:16" ht="30" customHeight="1" x14ac:dyDescent="0.3">
      <c r="B19" s="14">
        <v>1000</v>
      </c>
      <c r="C19" s="14">
        <v>1100</v>
      </c>
      <c r="D19" s="14">
        <v>113</v>
      </c>
      <c r="E19" s="42" t="s">
        <v>36</v>
      </c>
      <c r="F19" s="23" t="s">
        <v>37</v>
      </c>
      <c r="G19" s="43"/>
      <c r="H19" s="44"/>
      <c r="I19" s="14">
        <v>15</v>
      </c>
      <c r="J19" s="20">
        <v>4659</v>
      </c>
      <c r="K19" s="33">
        <v>0</v>
      </c>
      <c r="L19" s="18">
        <f>J19+K19</f>
        <v>4659</v>
      </c>
      <c r="M19" s="20">
        <v>371.93</v>
      </c>
      <c r="N19" s="20">
        <v>371.93</v>
      </c>
      <c r="O19" s="20">
        <f>L19-N19</f>
        <v>4287.07</v>
      </c>
      <c r="P19" s="45"/>
    </row>
    <row r="20" spans="2:16" ht="30" customHeight="1" x14ac:dyDescent="0.25">
      <c r="B20" s="25"/>
      <c r="C20" s="25"/>
      <c r="D20" s="25"/>
      <c r="E20" s="26" t="s">
        <v>38</v>
      </c>
      <c r="F20" s="36"/>
      <c r="G20" s="36"/>
      <c r="H20" s="37"/>
      <c r="I20" s="25"/>
      <c r="J20" s="30">
        <f>SUM(J18:J19)</f>
        <v>10525</v>
      </c>
      <c r="K20" s="30">
        <v>0</v>
      </c>
      <c r="L20" s="30">
        <f>SUM(L18:L19)</f>
        <v>10525</v>
      </c>
      <c r="M20" s="30">
        <f>SUM(M18:M19)</f>
        <v>939.2</v>
      </c>
      <c r="N20" s="30">
        <f>SUM(N18:N19)</f>
        <v>939.2</v>
      </c>
      <c r="O20" s="30">
        <f>SUM(O18:O19)</f>
        <v>9585.7999999999993</v>
      </c>
      <c r="P20" s="38"/>
    </row>
    <row r="21" spans="2:16" ht="30" customHeight="1" x14ac:dyDescent="0.25">
      <c r="B21" s="14">
        <v>1000</v>
      </c>
      <c r="C21" s="14">
        <v>1100</v>
      </c>
      <c r="D21" s="14">
        <v>113</v>
      </c>
      <c r="E21" s="32" t="s">
        <v>39</v>
      </c>
      <c r="F21" s="23" t="s">
        <v>40</v>
      </c>
      <c r="G21" s="17"/>
      <c r="H21" s="17"/>
      <c r="I21" s="14">
        <v>15</v>
      </c>
      <c r="J21" s="20">
        <v>5224</v>
      </c>
      <c r="K21" s="33">
        <v>0</v>
      </c>
      <c r="L21" s="18">
        <v>5224</v>
      </c>
      <c r="M21" s="20">
        <v>458.22</v>
      </c>
      <c r="N21" s="34">
        <v>458.22</v>
      </c>
      <c r="O21" s="20">
        <f>L21-N21</f>
        <v>4765.78</v>
      </c>
      <c r="P21" s="41"/>
    </row>
    <row r="22" spans="2:16" ht="30" customHeight="1" x14ac:dyDescent="0.25">
      <c r="B22" s="26"/>
      <c r="C22" s="26"/>
      <c r="D22" s="26"/>
      <c r="E22" s="26" t="s">
        <v>41</v>
      </c>
      <c r="F22" s="27"/>
      <c r="G22" s="27"/>
      <c r="H22" s="28"/>
      <c r="I22" s="29"/>
      <c r="J22" s="30">
        <f>SUM(J21)</f>
        <v>5224</v>
      </c>
      <c r="K22" s="30">
        <v>0</v>
      </c>
      <c r="L22" s="30">
        <f>SUM(L21)</f>
        <v>5224</v>
      </c>
      <c r="M22" s="30">
        <f>SUM(M21)</f>
        <v>458.22</v>
      </c>
      <c r="N22" s="30">
        <f>SUM(N21)</f>
        <v>458.22</v>
      </c>
      <c r="O22" s="30">
        <f>SUM(O21)</f>
        <v>4765.78</v>
      </c>
      <c r="P22" s="31"/>
    </row>
    <row r="23" spans="2:16" ht="30" customHeight="1" x14ac:dyDescent="0.25">
      <c r="B23" s="14">
        <v>1000</v>
      </c>
      <c r="C23" s="14">
        <v>1100</v>
      </c>
      <c r="D23" s="14">
        <v>113</v>
      </c>
      <c r="E23" s="15" t="s">
        <v>42</v>
      </c>
      <c r="F23" s="16" t="s">
        <v>43</v>
      </c>
      <c r="G23" s="17"/>
      <c r="H23" s="17"/>
      <c r="I23" s="14">
        <v>15</v>
      </c>
      <c r="J23" s="18">
        <v>2600</v>
      </c>
      <c r="K23" s="19">
        <v>6.1</v>
      </c>
      <c r="L23" s="18">
        <f>J23+K23</f>
        <v>2606.1</v>
      </c>
      <c r="M23" s="18">
        <v>0</v>
      </c>
      <c r="N23" s="20">
        <v>0</v>
      </c>
      <c r="O23" s="20">
        <f>L23-N23</f>
        <v>2606.1</v>
      </c>
      <c r="P23" s="41"/>
    </row>
    <row r="24" spans="2:16" ht="30" customHeight="1" x14ac:dyDescent="0.25">
      <c r="B24" s="14">
        <v>1000</v>
      </c>
      <c r="C24" s="14">
        <v>1100</v>
      </c>
      <c r="D24" s="14">
        <v>113</v>
      </c>
      <c r="E24" s="15" t="s">
        <v>44</v>
      </c>
      <c r="F24" s="16" t="s">
        <v>45</v>
      </c>
      <c r="G24" s="24"/>
      <c r="H24" s="24"/>
      <c r="I24" s="14">
        <v>15</v>
      </c>
      <c r="J24" s="18">
        <v>6750</v>
      </c>
      <c r="K24" s="19">
        <v>0</v>
      </c>
      <c r="L24" s="18">
        <f>J24+K24</f>
        <v>6750</v>
      </c>
      <c r="M24" s="18">
        <v>730.77</v>
      </c>
      <c r="N24" s="20">
        <v>730.77</v>
      </c>
      <c r="O24" s="20">
        <f>L24-N24</f>
        <v>6019.23</v>
      </c>
      <c r="P24" s="41"/>
    </row>
    <row r="25" spans="2:16" ht="30" customHeight="1" x14ac:dyDescent="0.25">
      <c r="B25" s="26"/>
      <c r="C25" s="26"/>
      <c r="D25" s="26"/>
      <c r="E25" s="26" t="s">
        <v>46</v>
      </c>
      <c r="F25" s="27"/>
      <c r="G25" s="27"/>
      <c r="H25" s="28"/>
      <c r="I25" s="29"/>
      <c r="J25" s="30">
        <f>SUM(J23:J24)</f>
        <v>9350</v>
      </c>
      <c r="K25" s="30">
        <f>SUM(K18:K24)</f>
        <v>6.1</v>
      </c>
      <c r="L25" s="30">
        <f>SUM(L23:L24)</f>
        <v>9356.1</v>
      </c>
      <c r="M25" s="30">
        <f>SUM(M23:M24)</f>
        <v>730.77</v>
      </c>
      <c r="N25" s="30">
        <f>SUM(N23:N24)</f>
        <v>730.77</v>
      </c>
      <c r="O25" s="30">
        <f>SUM(O23:O24)</f>
        <v>8625.33</v>
      </c>
      <c r="P25" s="31"/>
    </row>
    <row r="26" spans="2:16" x14ac:dyDescent="0.25">
      <c r="B26" s="46"/>
      <c r="C26" s="46"/>
      <c r="D26" s="46"/>
      <c r="E26" s="47"/>
      <c r="F26" s="48"/>
      <c r="G26" s="48"/>
      <c r="H26" s="49"/>
      <c r="I26" s="50"/>
      <c r="J26" s="50"/>
      <c r="K26" s="51"/>
      <c r="L26" s="50"/>
      <c r="M26" s="50"/>
      <c r="N26" s="50"/>
      <c r="O26" s="50"/>
      <c r="P26" s="52"/>
    </row>
    <row r="27" spans="2:16" ht="18" x14ac:dyDescent="0.25">
      <c r="B27" s="46"/>
      <c r="C27" s="46"/>
      <c r="D27" s="46"/>
      <c r="E27" s="285" t="s">
        <v>0</v>
      </c>
      <c r="F27" s="285"/>
      <c r="G27" s="285"/>
      <c r="H27" s="285"/>
      <c r="I27" s="50"/>
      <c r="J27" s="50"/>
      <c r="K27" s="51"/>
      <c r="L27" s="50"/>
      <c r="M27" s="50"/>
      <c r="N27" s="50"/>
      <c r="O27" s="50"/>
      <c r="P27" s="52"/>
    </row>
    <row r="28" spans="2:16" ht="18" x14ac:dyDescent="0.25">
      <c r="B28" s="4"/>
      <c r="C28" s="2"/>
      <c r="D28" s="2"/>
      <c r="E28" s="285" t="s">
        <v>2</v>
      </c>
      <c r="F28" s="285"/>
      <c r="G28" s="285"/>
      <c r="H28" s="285"/>
      <c r="I28" s="285" t="s">
        <v>243</v>
      </c>
      <c r="J28" s="285"/>
      <c r="K28" s="285"/>
      <c r="L28" s="285"/>
      <c r="M28" s="285"/>
      <c r="N28" s="285"/>
      <c r="O28" s="285"/>
      <c r="P28" s="2"/>
    </row>
    <row r="29" spans="2:16" ht="18" x14ac:dyDescent="0.25">
      <c r="B29" s="5"/>
      <c r="C29" s="2"/>
      <c r="D29" s="2"/>
      <c r="E29" s="294"/>
      <c r="F29" s="294"/>
      <c r="G29" s="294"/>
      <c r="H29" s="294"/>
      <c r="I29" s="53"/>
      <c r="J29" s="53"/>
      <c r="K29" s="54"/>
      <c r="L29" s="53"/>
      <c r="M29" s="53"/>
      <c r="N29" s="53"/>
      <c r="O29" s="53"/>
      <c r="P29" s="2"/>
    </row>
    <row r="30" spans="2:16" x14ac:dyDescent="0.25">
      <c r="B30" s="277" t="s">
        <v>9</v>
      </c>
      <c r="C30" s="277" t="s">
        <v>10</v>
      </c>
      <c r="D30" s="297" t="s">
        <v>11</v>
      </c>
      <c r="E30" s="274" t="s">
        <v>3</v>
      </c>
      <c r="F30" s="286" t="s">
        <v>47</v>
      </c>
      <c r="G30" s="286" t="s">
        <v>12</v>
      </c>
      <c r="H30" s="286" t="s">
        <v>5</v>
      </c>
      <c r="I30" s="301" t="s">
        <v>13</v>
      </c>
      <c r="J30" s="277" t="s">
        <v>14</v>
      </c>
      <c r="K30" s="303" t="s">
        <v>48</v>
      </c>
      <c r="L30" s="274" t="s">
        <v>49</v>
      </c>
      <c r="M30" s="277" t="s">
        <v>17</v>
      </c>
      <c r="N30" s="297" t="s">
        <v>18</v>
      </c>
      <c r="O30" s="299" t="s">
        <v>7</v>
      </c>
      <c r="P30" s="300" t="s">
        <v>8</v>
      </c>
    </row>
    <row r="31" spans="2:16" x14ac:dyDescent="0.25">
      <c r="B31" s="278"/>
      <c r="C31" s="278"/>
      <c r="D31" s="298"/>
      <c r="E31" s="276"/>
      <c r="F31" s="288"/>
      <c r="G31" s="288"/>
      <c r="H31" s="288"/>
      <c r="I31" s="302"/>
      <c r="J31" s="278"/>
      <c r="K31" s="304"/>
      <c r="L31" s="276"/>
      <c r="M31" s="278"/>
      <c r="N31" s="298"/>
      <c r="O31" s="299"/>
      <c r="P31" s="300"/>
    </row>
    <row r="32" spans="2:16" ht="30" customHeight="1" x14ac:dyDescent="0.25">
      <c r="B32" s="55">
        <v>1000</v>
      </c>
      <c r="C32" s="55">
        <v>1100</v>
      </c>
      <c r="D32" s="55">
        <v>113</v>
      </c>
      <c r="E32" s="56" t="s">
        <v>50</v>
      </c>
      <c r="F32" s="57" t="s">
        <v>51</v>
      </c>
      <c r="G32" s="17"/>
      <c r="H32" s="17"/>
      <c r="I32" s="55">
        <v>15</v>
      </c>
      <c r="J32" s="20">
        <v>8500</v>
      </c>
      <c r="K32" s="33">
        <v>0</v>
      </c>
      <c r="L32" s="18">
        <f>J32+K32</f>
        <v>8500</v>
      </c>
      <c r="M32" s="20">
        <v>1104.73</v>
      </c>
      <c r="N32" s="34">
        <v>1104.73</v>
      </c>
      <c r="O32" s="20">
        <f>L32-N32</f>
        <v>7395.27</v>
      </c>
      <c r="P32" s="58"/>
    </row>
    <row r="33" spans="2:16" ht="30" customHeight="1" x14ac:dyDescent="0.25">
      <c r="B33" s="14">
        <v>1000</v>
      </c>
      <c r="C33" s="14">
        <v>1100</v>
      </c>
      <c r="D33" s="14">
        <v>113</v>
      </c>
      <c r="E33" s="59" t="s">
        <v>52</v>
      </c>
      <c r="F33" s="16" t="s">
        <v>53</v>
      </c>
      <c r="G33" s="60"/>
      <c r="H33" s="61"/>
      <c r="I33" s="14">
        <v>15</v>
      </c>
      <c r="J33" s="18">
        <v>2600</v>
      </c>
      <c r="K33" s="62">
        <v>6.1</v>
      </c>
      <c r="L33" s="18">
        <f>J33+K33</f>
        <v>2606.1</v>
      </c>
      <c r="M33" s="18"/>
      <c r="N33" s="18"/>
      <c r="O33" s="20">
        <f>L33-N33</f>
        <v>2606.1</v>
      </c>
      <c r="P33" s="41"/>
    </row>
    <row r="34" spans="2:16" ht="30" customHeight="1" x14ac:dyDescent="0.25">
      <c r="B34" s="26"/>
      <c r="C34" s="26"/>
      <c r="D34" s="26"/>
      <c r="E34" s="26" t="s">
        <v>54</v>
      </c>
      <c r="F34" s="27"/>
      <c r="G34" s="27"/>
      <c r="H34" s="28"/>
      <c r="I34" s="29"/>
      <c r="J34" s="30">
        <f t="shared" ref="J34:N34" si="3">SUM(J32:J33)</f>
        <v>11100</v>
      </c>
      <c r="K34" s="30">
        <f t="shared" si="3"/>
        <v>6.1</v>
      </c>
      <c r="L34" s="30">
        <f t="shared" si="3"/>
        <v>11106.1</v>
      </c>
      <c r="M34" s="30">
        <f t="shared" si="3"/>
        <v>1104.73</v>
      </c>
      <c r="N34" s="30">
        <f t="shared" si="3"/>
        <v>1104.73</v>
      </c>
      <c r="O34" s="30">
        <f>SUM(O32:O33)</f>
        <v>10001.370000000001</v>
      </c>
      <c r="P34" s="31"/>
    </row>
    <row r="35" spans="2:16" ht="30" customHeight="1" x14ac:dyDescent="0.25">
      <c r="B35" s="176">
        <v>1000</v>
      </c>
      <c r="C35" s="226">
        <v>1100</v>
      </c>
      <c r="D35" s="226">
        <v>113</v>
      </c>
      <c r="E35" s="65" t="s">
        <v>55</v>
      </c>
      <c r="F35" s="64" t="s">
        <v>56</v>
      </c>
      <c r="G35" s="17"/>
      <c r="H35" s="17"/>
      <c r="I35" s="14">
        <v>15</v>
      </c>
      <c r="J35" s="18">
        <v>6252</v>
      </c>
      <c r="K35" s="62">
        <v>0</v>
      </c>
      <c r="L35" s="18">
        <f>J35+K35</f>
        <v>6252</v>
      </c>
      <c r="M35" s="18">
        <v>636.48</v>
      </c>
      <c r="N35" s="18">
        <v>636.48</v>
      </c>
      <c r="O35" s="18">
        <f>L35-N35</f>
        <v>5615.52</v>
      </c>
      <c r="P35" s="66"/>
    </row>
    <row r="36" spans="2:16" ht="30" customHeight="1" x14ac:dyDescent="0.25">
      <c r="B36" s="176">
        <v>1000</v>
      </c>
      <c r="C36" s="226">
        <v>1100</v>
      </c>
      <c r="D36" s="226">
        <v>113</v>
      </c>
      <c r="E36" s="67" t="s">
        <v>57</v>
      </c>
      <c r="F36" s="64" t="s">
        <v>58</v>
      </c>
      <c r="G36" s="68"/>
      <c r="H36" s="64"/>
      <c r="I36" s="14">
        <v>15</v>
      </c>
      <c r="J36" s="18">
        <v>2750</v>
      </c>
      <c r="K36" s="69"/>
      <c r="L36" s="18">
        <f>J36+K36</f>
        <v>2750</v>
      </c>
      <c r="M36" s="20">
        <v>18.71</v>
      </c>
      <c r="N36" s="20">
        <v>18.71</v>
      </c>
      <c r="O36" s="18">
        <f>L36-N36</f>
        <v>2731.29</v>
      </c>
      <c r="P36" s="66"/>
    </row>
    <row r="37" spans="2:16" ht="30" customHeight="1" x14ac:dyDescent="0.25">
      <c r="B37" s="70"/>
      <c r="C37" s="70"/>
      <c r="D37" s="70"/>
      <c r="E37" s="26" t="s">
        <v>59</v>
      </c>
      <c r="F37" s="27"/>
      <c r="G37" s="27"/>
      <c r="H37" s="28"/>
      <c r="I37" s="71"/>
      <c r="J37" s="30">
        <f t="shared" ref="J37:N37" si="4">SUM(J35:J36)</f>
        <v>9002</v>
      </c>
      <c r="K37" s="30">
        <f t="shared" si="4"/>
        <v>0</v>
      </c>
      <c r="L37" s="30">
        <f t="shared" si="4"/>
        <v>9002</v>
      </c>
      <c r="M37" s="30">
        <f t="shared" si="4"/>
        <v>655.19000000000005</v>
      </c>
      <c r="N37" s="30">
        <f t="shared" si="4"/>
        <v>655.19000000000005</v>
      </c>
      <c r="O37" s="30">
        <f>SUM(O35:O36)</f>
        <v>8346.8100000000013</v>
      </c>
      <c r="P37" s="31"/>
    </row>
    <row r="38" spans="2:16" ht="30" customHeight="1" x14ac:dyDescent="0.25">
      <c r="B38" s="72">
        <v>1000</v>
      </c>
      <c r="C38" s="72">
        <v>1100</v>
      </c>
      <c r="D38" s="72">
        <v>113</v>
      </c>
      <c r="E38" s="15" t="s">
        <v>60</v>
      </c>
      <c r="F38" s="73" t="s">
        <v>61</v>
      </c>
      <c r="G38" s="17"/>
      <c r="H38" s="17"/>
      <c r="I38" s="72">
        <v>15</v>
      </c>
      <c r="J38" s="20">
        <v>5866</v>
      </c>
      <c r="K38" s="33">
        <v>0</v>
      </c>
      <c r="L38" s="20">
        <f>J38+K38</f>
        <v>5866</v>
      </c>
      <c r="M38" s="20">
        <v>567.27</v>
      </c>
      <c r="N38" s="20">
        <v>567.27</v>
      </c>
      <c r="O38" s="20">
        <f>L38-N38</f>
        <v>5298.73</v>
      </c>
      <c r="P38" s="74"/>
    </row>
    <row r="39" spans="2:16" ht="30" customHeight="1" x14ac:dyDescent="0.25">
      <c r="B39" s="14">
        <v>1000</v>
      </c>
      <c r="C39" s="14">
        <v>1100</v>
      </c>
      <c r="D39" s="14">
        <v>113</v>
      </c>
      <c r="E39" s="15" t="s">
        <v>62</v>
      </c>
      <c r="F39" s="16" t="s">
        <v>63</v>
      </c>
      <c r="G39" s="17"/>
      <c r="H39" s="17"/>
      <c r="I39" s="14">
        <v>15</v>
      </c>
      <c r="J39" s="20">
        <v>4509.7</v>
      </c>
      <c r="K39" s="33">
        <v>0</v>
      </c>
      <c r="L39" s="20">
        <f t="shared" ref="L39:L40" si="5">J39+K39</f>
        <v>4509.7</v>
      </c>
      <c r="M39" s="20">
        <v>355.67</v>
      </c>
      <c r="N39" s="20">
        <v>355.67</v>
      </c>
      <c r="O39" s="20">
        <f t="shared" ref="O39:O40" si="6">L39-N39</f>
        <v>4154.03</v>
      </c>
      <c r="P39" s="41"/>
    </row>
    <row r="40" spans="2:16" ht="30" customHeight="1" x14ac:dyDescent="0.25">
      <c r="B40" s="14">
        <v>1000</v>
      </c>
      <c r="C40" s="14">
        <v>1100</v>
      </c>
      <c r="D40" s="14">
        <v>113</v>
      </c>
      <c r="E40" s="15" t="s">
        <v>64</v>
      </c>
      <c r="F40" s="16" t="s">
        <v>65</v>
      </c>
      <c r="G40" s="17"/>
      <c r="H40" s="17"/>
      <c r="I40" s="14">
        <v>15</v>
      </c>
      <c r="J40" s="20">
        <v>2600</v>
      </c>
      <c r="K40" s="19">
        <v>6.1</v>
      </c>
      <c r="L40" s="20">
        <f t="shared" si="5"/>
        <v>2606.1</v>
      </c>
      <c r="M40" s="18">
        <v>0</v>
      </c>
      <c r="N40" s="20">
        <v>0</v>
      </c>
      <c r="O40" s="20">
        <f t="shared" si="6"/>
        <v>2606.1</v>
      </c>
      <c r="P40" s="66"/>
    </row>
    <row r="41" spans="2:16" ht="30" customHeight="1" x14ac:dyDescent="0.25">
      <c r="B41" s="70"/>
      <c r="C41" s="70"/>
      <c r="D41" s="70"/>
      <c r="E41" s="26" t="s">
        <v>66</v>
      </c>
      <c r="F41" s="27"/>
      <c r="G41" s="27"/>
      <c r="H41" s="28"/>
      <c r="I41" s="71"/>
      <c r="J41" s="30">
        <f t="shared" ref="J41:N41" si="7">SUM(J38:J40)</f>
        <v>12975.7</v>
      </c>
      <c r="K41" s="30">
        <f t="shared" si="7"/>
        <v>6.1</v>
      </c>
      <c r="L41" s="30">
        <f t="shared" si="7"/>
        <v>12981.800000000001</v>
      </c>
      <c r="M41" s="30">
        <f t="shared" si="7"/>
        <v>922.94</v>
      </c>
      <c r="N41" s="30">
        <f t="shared" si="7"/>
        <v>922.94</v>
      </c>
      <c r="O41" s="30">
        <f>SUM(O38:O40)</f>
        <v>12058.859999999999</v>
      </c>
      <c r="P41" s="31"/>
    </row>
    <row r="42" spans="2:16" ht="30" customHeight="1" x14ac:dyDescent="0.25">
      <c r="B42" s="14">
        <v>1000</v>
      </c>
      <c r="C42" s="14">
        <v>1100</v>
      </c>
      <c r="D42" s="14">
        <v>113</v>
      </c>
      <c r="E42" s="32" t="s">
        <v>67</v>
      </c>
      <c r="F42" s="39" t="s">
        <v>68</v>
      </c>
      <c r="G42" s="17"/>
      <c r="H42" s="17"/>
      <c r="I42" s="14">
        <v>15</v>
      </c>
      <c r="J42" s="18">
        <v>8789</v>
      </c>
      <c r="K42" s="62">
        <v>0</v>
      </c>
      <c r="L42" s="18">
        <f>J42+K42</f>
        <v>8789</v>
      </c>
      <c r="M42" s="18">
        <v>1166.49</v>
      </c>
      <c r="N42" s="75">
        <v>1166.49</v>
      </c>
      <c r="O42" s="18">
        <f>L42-N42</f>
        <v>7622.51</v>
      </c>
      <c r="P42" s="13"/>
    </row>
    <row r="43" spans="2:16" ht="30" customHeight="1" x14ac:dyDescent="0.25">
      <c r="B43" s="14">
        <v>1000</v>
      </c>
      <c r="C43" s="14">
        <v>1100</v>
      </c>
      <c r="D43" s="14">
        <v>113</v>
      </c>
      <c r="E43" s="76" t="s">
        <v>69</v>
      </c>
      <c r="F43" s="39" t="s">
        <v>70</v>
      </c>
      <c r="G43" s="77"/>
      <c r="H43" s="78"/>
      <c r="I43" s="14">
        <v>15</v>
      </c>
      <c r="J43" s="18">
        <v>7048</v>
      </c>
      <c r="K43" s="62">
        <v>0</v>
      </c>
      <c r="L43" s="18">
        <f>J43+K43</f>
        <v>7048</v>
      </c>
      <c r="M43" s="18">
        <v>794.45</v>
      </c>
      <c r="N43" s="75">
        <v>794.45</v>
      </c>
      <c r="O43" s="18">
        <f>L43-N43</f>
        <v>6253.55</v>
      </c>
      <c r="P43" s="79"/>
    </row>
    <row r="44" spans="2:16" ht="30" customHeight="1" x14ac:dyDescent="0.25">
      <c r="B44" s="14">
        <v>1000</v>
      </c>
      <c r="C44" s="14">
        <v>1100</v>
      </c>
      <c r="D44" s="14">
        <v>113</v>
      </c>
      <c r="E44" s="32" t="s">
        <v>71</v>
      </c>
      <c r="F44" s="39" t="s">
        <v>72</v>
      </c>
      <c r="G44" s="17"/>
      <c r="H44" s="17"/>
      <c r="I44" s="14">
        <v>15</v>
      </c>
      <c r="J44" s="18">
        <v>2600</v>
      </c>
      <c r="K44" s="19">
        <v>6.1</v>
      </c>
      <c r="L44" s="18">
        <f>J44+K44</f>
        <v>2606.1</v>
      </c>
      <c r="M44" s="18">
        <v>0</v>
      </c>
      <c r="N44" s="20">
        <v>0</v>
      </c>
      <c r="O44" s="18">
        <f>L44-N44</f>
        <v>2606.1</v>
      </c>
      <c r="P44" s="13"/>
    </row>
    <row r="45" spans="2:16" ht="30" customHeight="1" x14ac:dyDescent="0.25">
      <c r="B45" s="25"/>
      <c r="C45" s="25"/>
      <c r="D45" s="25"/>
      <c r="E45" s="80" t="s">
        <v>73</v>
      </c>
      <c r="F45" s="81"/>
      <c r="G45" s="81"/>
      <c r="H45" s="37"/>
      <c r="I45" s="25"/>
      <c r="J45" s="30">
        <f t="shared" ref="J45:N45" si="8">SUM(J42:J44)</f>
        <v>18437</v>
      </c>
      <c r="K45" s="30">
        <f t="shared" si="8"/>
        <v>6.1</v>
      </c>
      <c r="L45" s="30">
        <f t="shared" si="8"/>
        <v>18443.099999999999</v>
      </c>
      <c r="M45" s="30">
        <f t="shared" si="8"/>
        <v>1960.94</v>
      </c>
      <c r="N45" s="30">
        <f t="shared" si="8"/>
        <v>1960.94</v>
      </c>
      <c r="O45" s="30">
        <f>SUM(O42:O44)</f>
        <v>16482.16</v>
      </c>
      <c r="P45" s="81"/>
    </row>
    <row r="46" spans="2:16" x14ac:dyDescent="0.25">
      <c r="B46" s="46"/>
      <c r="C46" s="46"/>
      <c r="D46" s="46"/>
      <c r="E46" s="47"/>
      <c r="F46" s="48"/>
      <c r="G46" s="48"/>
      <c r="H46" s="49"/>
      <c r="I46" s="50"/>
      <c r="J46" s="50"/>
      <c r="K46" s="51"/>
      <c r="L46" s="50"/>
      <c r="M46" s="50"/>
      <c r="N46" s="50"/>
      <c r="O46" s="50"/>
      <c r="P46" s="52"/>
    </row>
    <row r="47" spans="2:16" ht="18" x14ac:dyDescent="0.25">
      <c r="B47" s="46"/>
      <c r="C47" s="46"/>
      <c r="D47" s="46"/>
      <c r="E47" s="285" t="s">
        <v>0</v>
      </c>
      <c r="F47" s="285"/>
      <c r="G47" s="285"/>
      <c r="H47" s="285"/>
      <c r="I47" s="50"/>
      <c r="J47" s="50"/>
      <c r="K47" s="51"/>
      <c r="L47" s="50"/>
      <c r="M47" s="50"/>
      <c r="N47" s="50"/>
      <c r="O47" s="50"/>
      <c r="P47" s="52"/>
    </row>
    <row r="48" spans="2:16" ht="18" x14ac:dyDescent="0.25">
      <c r="B48" s="4"/>
      <c r="C48" s="2"/>
      <c r="D48" s="2"/>
      <c r="E48" s="285" t="s">
        <v>2</v>
      </c>
      <c r="F48" s="285"/>
      <c r="G48" s="285"/>
      <c r="H48" s="285"/>
      <c r="I48" s="285" t="s">
        <v>243</v>
      </c>
      <c r="J48" s="285"/>
      <c r="K48" s="285"/>
      <c r="L48" s="285"/>
      <c r="M48" s="285"/>
      <c r="N48" s="285"/>
      <c r="O48" s="285"/>
      <c r="P48" s="2"/>
    </row>
    <row r="49" spans="2:16" ht="18" x14ac:dyDescent="0.25">
      <c r="B49" s="5"/>
      <c r="C49" s="2"/>
      <c r="D49" s="2"/>
      <c r="E49" s="285"/>
      <c r="F49" s="285"/>
      <c r="G49" s="285"/>
      <c r="H49" s="285"/>
      <c r="I49" s="53"/>
      <c r="J49" s="53"/>
      <c r="K49" s="54"/>
      <c r="L49" s="53"/>
      <c r="M49" s="53"/>
      <c r="N49" s="53"/>
      <c r="O49" s="53"/>
      <c r="P49" s="2"/>
    </row>
    <row r="50" spans="2:16" x14ac:dyDescent="0.25">
      <c r="B50" s="277" t="s">
        <v>9</v>
      </c>
      <c r="C50" s="277" t="s">
        <v>10</v>
      </c>
      <c r="D50" s="277" t="s">
        <v>11</v>
      </c>
      <c r="E50" s="274" t="s">
        <v>3</v>
      </c>
      <c r="F50" s="286" t="s">
        <v>47</v>
      </c>
      <c r="G50" s="8"/>
      <c r="H50" s="286" t="s">
        <v>5</v>
      </c>
      <c r="I50" s="279" t="s">
        <v>13</v>
      </c>
      <c r="J50" s="82" t="s">
        <v>74</v>
      </c>
      <c r="K50" s="83"/>
      <c r="L50" s="84"/>
      <c r="M50" s="290"/>
      <c r="N50" s="291"/>
      <c r="O50" s="286" t="s">
        <v>7</v>
      </c>
      <c r="P50" s="274" t="s">
        <v>8</v>
      </c>
    </row>
    <row r="51" spans="2:16" x14ac:dyDescent="0.25">
      <c r="B51" s="293"/>
      <c r="C51" s="293"/>
      <c r="D51" s="293"/>
      <c r="E51" s="275"/>
      <c r="F51" s="287"/>
      <c r="G51" s="12" t="s">
        <v>12</v>
      </c>
      <c r="H51" s="287"/>
      <c r="I51" s="289"/>
      <c r="J51" s="279" t="s">
        <v>14</v>
      </c>
      <c r="K51" s="281" t="s">
        <v>48</v>
      </c>
      <c r="L51" s="295" t="s">
        <v>49</v>
      </c>
      <c r="M51" s="277" t="s">
        <v>17</v>
      </c>
      <c r="N51" s="277" t="s">
        <v>18</v>
      </c>
      <c r="O51" s="287"/>
      <c r="P51" s="275"/>
    </row>
    <row r="52" spans="2:16" x14ac:dyDescent="0.25">
      <c r="B52" s="278"/>
      <c r="C52" s="278"/>
      <c r="D52" s="278"/>
      <c r="E52" s="276"/>
      <c r="F52" s="288"/>
      <c r="G52" s="13"/>
      <c r="H52" s="288"/>
      <c r="I52" s="280"/>
      <c r="J52" s="280"/>
      <c r="K52" s="282"/>
      <c r="L52" s="296"/>
      <c r="M52" s="278"/>
      <c r="N52" s="278"/>
      <c r="O52" s="288"/>
      <c r="P52" s="276"/>
    </row>
    <row r="53" spans="2:16" ht="30" customHeight="1" x14ac:dyDescent="0.25">
      <c r="B53" s="14">
        <v>1000</v>
      </c>
      <c r="C53" s="14">
        <v>1100</v>
      </c>
      <c r="D53" s="14">
        <v>113</v>
      </c>
      <c r="E53" s="17" t="s">
        <v>75</v>
      </c>
      <c r="F53" s="78" t="s">
        <v>76</v>
      </c>
      <c r="G53" s="17"/>
      <c r="H53" s="17"/>
      <c r="I53" s="14">
        <v>15</v>
      </c>
      <c r="J53" s="18">
        <v>6252</v>
      </c>
      <c r="K53" s="62">
        <v>0</v>
      </c>
      <c r="L53" s="18">
        <f>J53+K53</f>
        <v>6252</v>
      </c>
      <c r="M53" s="18">
        <v>636.48</v>
      </c>
      <c r="N53" s="18">
        <v>636.48</v>
      </c>
      <c r="O53" s="18">
        <f>L53-N53</f>
        <v>5615.52</v>
      </c>
      <c r="P53" s="85"/>
    </row>
    <row r="54" spans="2:16" ht="30" customHeight="1" x14ac:dyDescent="0.25">
      <c r="B54" s="14">
        <v>1000</v>
      </c>
      <c r="C54" s="14">
        <v>1100</v>
      </c>
      <c r="D54" s="14">
        <v>113</v>
      </c>
      <c r="E54" s="17" t="s">
        <v>77</v>
      </c>
      <c r="F54" s="59" t="s">
        <v>78</v>
      </c>
      <c r="G54" s="17"/>
      <c r="H54" s="17"/>
      <c r="I54" s="14">
        <v>15</v>
      </c>
      <c r="J54" s="20">
        <v>5866</v>
      </c>
      <c r="K54" s="33">
        <v>0</v>
      </c>
      <c r="L54" s="20">
        <f>J54+K54</f>
        <v>5866</v>
      </c>
      <c r="M54" s="20">
        <v>567.27</v>
      </c>
      <c r="N54" s="20">
        <v>567.27</v>
      </c>
      <c r="O54" s="20">
        <f>L54-N54</f>
        <v>5298.73</v>
      </c>
      <c r="P54" s="85"/>
    </row>
    <row r="55" spans="2:16" ht="30" customHeight="1" x14ac:dyDescent="0.25">
      <c r="B55" s="14">
        <v>1000</v>
      </c>
      <c r="C55" s="14">
        <v>1100</v>
      </c>
      <c r="D55" s="14">
        <v>113</v>
      </c>
      <c r="E55" s="17" t="s">
        <v>79</v>
      </c>
      <c r="F55" s="59" t="s">
        <v>80</v>
      </c>
      <c r="G55" s="24"/>
      <c r="H55" s="24"/>
      <c r="I55" s="14">
        <v>15</v>
      </c>
      <c r="J55" s="20">
        <v>2600</v>
      </c>
      <c r="K55" s="33">
        <v>6.1</v>
      </c>
      <c r="L55" s="20">
        <f>J55+K55</f>
        <v>2606.1</v>
      </c>
      <c r="M55" s="20"/>
      <c r="N55" s="20"/>
      <c r="O55" s="20">
        <f>L55-N55</f>
        <v>2606.1</v>
      </c>
      <c r="P55" s="85"/>
    </row>
    <row r="56" spans="2:16" ht="30" customHeight="1" x14ac:dyDescent="0.25">
      <c r="B56" s="14">
        <v>1000</v>
      </c>
      <c r="C56" s="14">
        <v>1100</v>
      </c>
      <c r="D56" s="14">
        <v>113</v>
      </c>
      <c r="E56" s="17" t="s">
        <v>81</v>
      </c>
      <c r="F56" s="59" t="s">
        <v>82</v>
      </c>
      <c r="G56" s="17"/>
      <c r="H56" s="17"/>
      <c r="I56" s="14">
        <v>15</v>
      </c>
      <c r="J56" s="20">
        <v>2600</v>
      </c>
      <c r="K56" s="33">
        <v>6.1</v>
      </c>
      <c r="L56" s="18">
        <f t="shared" ref="L56:L62" si="9">J56+K56</f>
        <v>2606.1</v>
      </c>
      <c r="M56" s="20">
        <v>0</v>
      </c>
      <c r="N56" s="20">
        <v>0</v>
      </c>
      <c r="O56" s="18">
        <f t="shared" ref="O56:O62" si="10">L56-N56</f>
        <v>2606.1</v>
      </c>
      <c r="P56" s="85"/>
    </row>
    <row r="57" spans="2:16" ht="30" customHeight="1" x14ac:dyDescent="0.25">
      <c r="B57" s="14">
        <v>1000</v>
      </c>
      <c r="C57" s="14">
        <v>1100</v>
      </c>
      <c r="D57" s="14">
        <v>113</v>
      </c>
      <c r="E57" s="17" t="s">
        <v>83</v>
      </c>
      <c r="F57" s="16" t="s">
        <v>84</v>
      </c>
      <c r="G57" s="17"/>
      <c r="H57" s="17"/>
      <c r="I57" s="14">
        <v>15</v>
      </c>
      <c r="J57" s="18">
        <v>2584</v>
      </c>
      <c r="K57" s="62">
        <v>7.14</v>
      </c>
      <c r="L57" s="18">
        <f t="shared" si="9"/>
        <v>2591.14</v>
      </c>
      <c r="M57" s="18">
        <v>0</v>
      </c>
      <c r="N57" s="20">
        <v>0</v>
      </c>
      <c r="O57" s="18">
        <f t="shared" si="10"/>
        <v>2591.14</v>
      </c>
      <c r="P57" s="41"/>
    </row>
    <row r="58" spans="2:16" ht="30" customHeight="1" x14ac:dyDescent="0.25">
      <c r="B58" s="14">
        <v>1000</v>
      </c>
      <c r="C58" s="14">
        <v>1100</v>
      </c>
      <c r="D58" s="14">
        <v>113</v>
      </c>
      <c r="E58" s="15" t="s">
        <v>85</v>
      </c>
      <c r="F58" s="16" t="s">
        <v>84</v>
      </c>
      <c r="G58" s="17"/>
      <c r="H58" s="17"/>
      <c r="I58" s="14">
        <v>15</v>
      </c>
      <c r="J58" s="18">
        <v>2584</v>
      </c>
      <c r="K58" s="62">
        <v>7.14</v>
      </c>
      <c r="L58" s="18">
        <f t="shared" si="9"/>
        <v>2591.14</v>
      </c>
      <c r="M58" s="18">
        <v>0</v>
      </c>
      <c r="N58" s="20">
        <v>0</v>
      </c>
      <c r="O58" s="18">
        <f t="shared" si="10"/>
        <v>2591.14</v>
      </c>
      <c r="P58" s="41"/>
    </row>
    <row r="59" spans="2:16" ht="30" customHeight="1" x14ac:dyDescent="0.25">
      <c r="B59" s="14">
        <v>1000</v>
      </c>
      <c r="C59" s="14">
        <v>1100</v>
      </c>
      <c r="D59" s="14">
        <v>113</v>
      </c>
      <c r="E59" s="15" t="s">
        <v>86</v>
      </c>
      <c r="F59" s="16" t="s">
        <v>84</v>
      </c>
      <c r="G59" s="17"/>
      <c r="H59" s="17"/>
      <c r="I59" s="14">
        <v>15</v>
      </c>
      <c r="J59" s="18">
        <v>2584</v>
      </c>
      <c r="K59" s="18">
        <v>7.14</v>
      </c>
      <c r="L59" s="18">
        <f t="shared" si="9"/>
        <v>2591.14</v>
      </c>
      <c r="M59" s="18">
        <v>0</v>
      </c>
      <c r="N59" s="20">
        <v>0</v>
      </c>
      <c r="O59" s="18">
        <f t="shared" si="10"/>
        <v>2591.14</v>
      </c>
      <c r="P59" s="41"/>
    </row>
    <row r="60" spans="2:16" ht="30" customHeight="1" x14ac:dyDescent="0.25">
      <c r="B60" s="14">
        <v>1000</v>
      </c>
      <c r="C60" s="14">
        <v>1100</v>
      </c>
      <c r="D60" s="14">
        <v>113</v>
      </c>
      <c r="E60" s="78" t="s">
        <v>87</v>
      </c>
      <c r="F60" s="59" t="s">
        <v>88</v>
      </c>
      <c r="G60" s="86"/>
      <c r="H60" s="78"/>
      <c r="I60" s="14">
        <v>15</v>
      </c>
      <c r="J60" s="18">
        <v>4596</v>
      </c>
      <c r="K60" s="62">
        <v>0</v>
      </c>
      <c r="L60" s="18">
        <f t="shared" si="9"/>
        <v>4596</v>
      </c>
      <c r="M60" s="18">
        <v>365.07</v>
      </c>
      <c r="N60" s="18">
        <v>365.07</v>
      </c>
      <c r="O60" s="18">
        <f t="shared" si="10"/>
        <v>4230.93</v>
      </c>
      <c r="P60" s="41"/>
    </row>
    <row r="61" spans="2:16" ht="30" customHeight="1" x14ac:dyDescent="0.25">
      <c r="B61" s="14">
        <v>1000</v>
      </c>
      <c r="C61" s="14">
        <v>1100</v>
      </c>
      <c r="D61" s="14">
        <v>113</v>
      </c>
      <c r="E61" s="78" t="s">
        <v>89</v>
      </c>
      <c r="F61" s="64" t="s">
        <v>90</v>
      </c>
      <c r="G61" s="86"/>
      <c r="H61" s="78"/>
      <c r="I61" s="14">
        <v>15</v>
      </c>
      <c r="J61" s="20">
        <v>4713</v>
      </c>
      <c r="K61" s="33">
        <v>0</v>
      </c>
      <c r="L61" s="18">
        <f t="shared" si="9"/>
        <v>4713</v>
      </c>
      <c r="M61" s="20">
        <v>377.81</v>
      </c>
      <c r="N61" s="20">
        <v>377.81</v>
      </c>
      <c r="O61" s="18">
        <f t="shared" si="10"/>
        <v>4335.1899999999996</v>
      </c>
      <c r="P61" s="13"/>
    </row>
    <row r="62" spans="2:16" ht="30" customHeight="1" x14ac:dyDescent="0.25">
      <c r="B62" s="14">
        <v>1000</v>
      </c>
      <c r="C62" s="14">
        <v>1100</v>
      </c>
      <c r="D62" s="14">
        <v>113</v>
      </c>
      <c r="E62" s="42" t="s">
        <v>91</v>
      </c>
      <c r="F62" s="64" t="s">
        <v>92</v>
      </c>
      <c r="G62" s="87"/>
      <c r="H62" s="78"/>
      <c r="I62" s="14">
        <v>15</v>
      </c>
      <c r="J62" s="20">
        <v>4713</v>
      </c>
      <c r="K62" s="33">
        <v>0</v>
      </c>
      <c r="L62" s="18">
        <f t="shared" si="9"/>
        <v>4713</v>
      </c>
      <c r="M62" s="20">
        <v>377.81</v>
      </c>
      <c r="N62" s="20">
        <v>377.81</v>
      </c>
      <c r="O62" s="18">
        <f t="shared" si="10"/>
        <v>4335.1899999999996</v>
      </c>
      <c r="P62" s="13"/>
    </row>
    <row r="63" spans="2:16" ht="30" customHeight="1" x14ac:dyDescent="0.25">
      <c r="B63" s="70"/>
      <c r="C63" s="70"/>
      <c r="D63" s="70"/>
      <c r="E63" s="26" t="s">
        <v>93</v>
      </c>
      <c r="F63" s="27"/>
      <c r="G63" s="27"/>
      <c r="H63" s="88"/>
      <c r="I63" s="29"/>
      <c r="J63" s="30">
        <f t="shared" ref="J63:N63" si="11">SUM(J53:J62)</f>
        <v>39092</v>
      </c>
      <c r="K63" s="30">
        <f t="shared" si="11"/>
        <v>33.619999999999997</v>
      </c>
      <c r="L63" s="30">
        <f t="shared" si="11"/>
        <v>39125.619999999995</v>
      </c>
      <c r="M63" s="30">
        <f t="shared" si="11"/>
        <v>2324.44</v>
      </c>
      <c r="N63" s="30">
        <f t="shared" si="11"/>
        <v>2324.44</v>
      </c>
      <c r="O63" s="30">
        <f>SUM(O53:O62)</f>
        <v>36801.18</v>
      </c>
      <c r="P63" s="89"/>
    </row>
    <row r="64" spans="2:16" ht="30" customHeight="1" x14ac:dyDescent="0.25">
      <c r="B64" s="14">
        <v>1000</v>
      </c>
      <c r="C64" s="14">
        <v>1100</v>
      </c>
      <c r="D64" s="14">
        <v>113</v>
      </c>
      <c r="E64" s="78" t="s">
        <v>94</v>
      </c>
      <c r="F64" s="59" t="s">
        <v>95</v>
      </c>
      <c r="G64" s="90"/>
      <c r="H64" s="78"/>
      <c r="I64" s="14">
        <v>15</v>
      </c>
      <c r="J64" s="18">
        <v>6252</v>
      </c>
      <c r="K64" s="62">
        <v>0</v>
      </c>
      <c r="L64" s="18">
        <f>J64+K64</f>
        <v>6252</v>
      </c>
      <c r="M64" s="18">
        <v>636.48</v>
      </c>
      <c r="N64" s="18">
        <v>636.48</v>
      </c>
      <c r="O64" s="18">
        <f>L64-N64</f>
        <v>5615.52</v>
      </c>
      <c r="P64" s="41"/>
    </row>
    <row r="65" spans="2:16" ht="30" customHeight="1" x14ac:dyDescent="0.25">
      <c r="B65" s="14">
        <v>1000</v>
      </c>
      <c r="C65" s="14">
        <v>1100</v>
      </c>
      <c r="D65" s="14">
        <v>113</v>
      </c>
      <c r="E65" s="91" t="s">
        <v>96</v>
      </c>
      <c r="F65" s="64" t="s">
        <v>97</v>
      </c>
      <c r="G65" s="91"/>
      <c r="H65" s="91"/>
      <c r="I65" s="14">
        <v>15</v>
      </c>
      <c r="J65" s="20">
        <v>2600</v>
      </c>
      <c r="K65" s="69">
        <v>6.1</v>
      </c>
      <c r="L65" s="18">
        <f>J65+K65</f>
        <v>2606.1</v>
      </c>
      <c r="M65" s="20">
        <v>0</v>
      </c>
      <c r="N65" s="20">
        <v>0</v>
      </c>
      <c r="O65" s="18">
        <f>L65-N65</f>
        <v>2606.1</v>
      </c>
      <c r="P65" s="66"/>
    </row>
    <row r="66" spans="2:16" ht="30" customHeight="1" x14ac:dyDescent="0.25">
      <c r="B66" s="92"/>
      <c r="C66" s="92"/>
      <c r="D66" s="92"/>
      <c r="E66" s="80" t="s">
        <v>98</v>
      </c>
      <c r="F66" s="93"/>
      <c r="G66" s="93"/>
      <c r="H66" s="94"/>
      <c r="I66" s="92"/>
      <c r="J66" s="95">
        <f t="shared" ref="J66:N66" si="12">SUM(J64:J65)</f>
        <v>8852</v>
      </c>
      <c r="K66" s="95">
        <f t="shared" si="12"/>
        <v>6.1</v>
      </c>
      <c r="L66" s="95">
        <f t="shared" si="12"/>
        <v>8858.1</v>
      </c>
      <c r="M66" s="95">
        <f t="shared" si="12"/>
        <v>636.48</v>
      </c>
      <c r="N66" s="95">
        <f t="shared" si="12"/>
        <v>636.48</v>
      </c>
      <c r="O66" s="95">
        <f>SUM(O64:O65)</f>
        <v>8221.6200000000008</v>
      </c>
      <c r="P66" s="96">
        <v>0</v>
      </c>
    </row>
    <row r="67" spans="2:16" ht="30" customHeight="1" x14ac:dyDescent="0.25">
      <c r="B67" s="14">
        <v>1000</v>
      </c>
      <c r="C67" s="14">
        <v>1100</v>
      </c>
      <c r="D67" s="14">
        <v>113</v>
      </c>
      <c r="E67" s="17" t="s">
        <v>99</v>
      </c>
      <c r="F67" s="78" t="s">
        <v>100</v>
      </c>
      <c r="G67" s="17"/>
      <c r="H67" s="17"/>
      <c r="I67" s="14">
        <v>15</v>
      </c>
      <c r="J67" s="20">
        <v>5867</v>
      </c>
      <c r="K67" s="33">
        <v>0</v>
      </c>
      <c r="L67" s="20">
        <f>J67+K67</f>
        <v>5867</v>
      </c>
      <c r="M67" s="20">
        <v>567.45000000000005</v>
      </c>
      <c r="N67" s="20">
        <v>567.45000000000005</v>
      </c>
      <c r="O67" s="20">
        <f>L67-N67</f>
        <v>5299.55</v>
      </c>
      <c r="P67" s="97"/>
    </row>
    <row r="68" spans="2:16" ht="30" customHeight="1" x14ac:dyDescent="0.25">
      <c r="B68" s="14">
        <v>1000</v>
      </c>
      <c r="C68" s="14">
        <v>1100</v>
      </c>
      <c r="D68" s="14">
        <v>113</v>
      </c>
      <c r="E68" s="17" t="s">
        <v>101</v>
      </c>
      <c r="F68" s="78" t="s">
        <v>102</v>
      </c>
      <c r="G68" s="87"/>
      <c r="H68" s="77"/>
      <c r="I68" s="14">
        <v>15</v>
      </c>
      <c r="J68" s="20">
        <v>5867</v>
      </c>
      <c r="K68" s="33">
        <v>0</v>
      </c>
      <c r="L68" s="20">
        <f t="shared" ref="L68:L71" si="13">J68+K68</f>
        <v>5867</v>
      </c>
      <c r="M68" s="20">
        <v>567.45000000000005</v>
      </c>
      <c r="N68" s="20">
        <v>567.45000000000005</v>
      </c>
      <c r="O68" s="20">
        <f t="shared" ref="O68:O71" si="14">L68-N68</f>
        <v>5299.55</v>
      </c>
      <c r="P68" s="97"/>
    </row>
    <row r="69" spans="2:16" ht="30" customHeight="1" x14ac:dyDescent="0.25">
      <c r="B69" s="14">
        <v>1000</v>
      </c>
      <c r="C69" s="14">
        <v>1100</v>
      </c>
      <c r="D69" s="14">
        <v>113</v>
      </c>
      <c r="E69" s="78"/>
      <c r="F69" s="78" t="s">
        <v>103</v>
      </c>
      <c r="G69" s="87"/>
      <c r="H69" s="98"/>
      <c r="I69" s="14"/>
      <c r="J69" s="18"/>
      <c r="K69" s="33"/>
      <c r="L69" s="20">
        <f t="shared" si="13"/>
        <v>0</v>
      </c>
      <c r="M69" s="18"/>
      <c r="N69" s="18"/>
      <c r="O69" s="20">
        <f t="shared" si="14"/>
        <v>0</v>
      </c>
      <c r="P69" s="41"/>
    </row>
    <row r="70" spans="2:16" ht="30" customHeight="1" x14ac:dyDescent="0.25">
      <c r="B70" s="14">
        <v>1000</v>
      </c>
      <c r="C70" s="14">
        <v>1100</v>
      </c>
      <c r="D70" s="14">
        <v>113</v>
      </c>
      <c r="E70" s="17" t="s">
        <v>104</v>
      </c>
      <c r="F70" s="59" t="s">
        <v>105</v>
      </c>
      <c r="G70" s="17"/>
      <c r="H70" s="17"/>
      <c r="I70" s="14">
        <v>15</v>
      </c>
      <c r="J70" s="18">
        <v>2584</v>
      </c>
      <c r="K70" s="18">
        <v>7.14</v>
      </c>
      <c r="L70" s="20">
        <f t="shared" si="13"/>
        <v>2591.14</v>
      </c>
      <c r="M70" s="18">
        <v>0</v>
      </c>
      <c r="N70" s="20">
        <v>0</v>
      </c>
      <c r="O70" s="20">
        <f t="shared" si="14"/>
        <v>2591.14</v>
      </c>
      <c r="P70" s="41"/>
    </row>
    <row r="71" spans="2:16" ht="30" customHeight="1" x14ac:dyDescent="0.25">
      <c r="B71" s="14">
        <v>1000</v>
      </c>
      <c r="C71" s="14">
        <v>1100</v>
      </c>
      <c r="D71" s="14">
        <v>113</v>
      </c>
      <c r="E71" s="78" t="s">
        <v>106</v>
      </c>
      <c r="F71" s="78" t="s">
        <v>107</v>
      </c>
      <c r="G71" s="87"/>
      <c r="H71" s="78"/>
      <c r="I71" s="14">
        <v>15</v>
      </c>
      <c r="J71" s="18">
        <v>2114</v>
      </c>
      <c r="K71" s="33">
        <v>65.989999999999995</v>
      </c>
      <c r="L71" s="20">
        <f t="shared" si="13"/>
        <v>2179.9899999999998</v>
      </c>
      <c r="M71" s="18">
        <v>0</v>
      </c>
      <c r="N71" s="18">
        <v>0</v>
      </c>
      <c r="O71" s="20">
        <f t="shared" si="14"/>
        <v>2179.9899999999998</v>
      </c>
      <c r="P71" s="41"/>
    </row>
    <row r="72" spans="2:16" ht="30" customHeight="1" x14ac:dyDescent="0.25">
      <c r="B72" s="70"/>
      <c r="C72" s="70"/>
      <c r="D72" s="70"/>
      <c r="E72" s="26" t="s">
        <v>108</v>
      </c>
      <c r="F72" s="27"/>
      <c r="G72" s="27"/>
      <c r="H72" s="28"/>
      <c r="I72" s="99"/>
      <c r="J72" s="30">
        <f t="shared" ref="J72:N72" si="15">SUM(J67:J71)</f>
        <v>16432</v>
      </c>
      <c r="K72" s="30">
        <f t="shared" si="15"/>
        <v>73.13</v>
      </c>
      <c r="L72" s="30">
        <f t="shared" si="15"/>
        <v>16505.129999999997</v>
      </c>
      <c r="M72" s="30">
        <f t="shared" si="15"/>
        <v>1134.9000000000001</v>
      </c>
      <c r="N72" s="30">
        <f t="shared" si="15"/>
        <v>1134.9000000000001</v>
      </c>
      <c r="O72" s="30">
        <f>SUM(O67:O71)</f>
        <v>15370.23</v>
      </c>
      <c r="P72" s="100"/>
    </row>
    <row r="73" spans="2:16" x14ac:dyDescent="0.25">
      <c r="B73" s="101"/>
      <c r="C73" s="101"/>
      <c r="D73" s="101"/>
      <c r="E73" s="102"/>
      <c r="F73" s="103"/>
      <c r="G73" s="103"/>
      <c r="H73" s="104"/>
      <c r="I73" s="105"/>
      <c r="J73" s="106"/>
      <c r="K73" s="106"/>
      <c r="L73" s="106"/>
      <c r="M73" s="106"/>
      <c r="N73" s="106"/>
      <c r="O73" s="106"/>
      <c r="P73" s="107"/>
    </row>
    <row r="74" spans="2:16" ht="18" x14ac:dyDescent="0.25">
      <c r="B74" s="46"/>
      <c r="C74" s="46"/>
      <c r="D74" s="46"/>
      <c r="E74" s="285"/>
      <c r="F74" s="285"/>
      <c r="G74" s="285"/>
      <c r="H74" s="285"/>
      <c r="P74" s="52"/>
    </row>
    <row r="75" spans="2:16" ht="18" x14ac:dyDescent="0.25">
      <c r="B75" s="46"/>
      <c r="C75" s="46"/>
      <c r="D75" s="46"/>
      <c r="E75" s="285" t="s">
        <v>0</v>
      </c>
      <c r="F75" s="285"/>
      <c r="G75" s="285"/>
      <c r="H75" s="285"/>
      <c r="I75" s="50"/>
      <c r="J75" s="50"/>
      <c r="K75" s="51"/>
      <c r="L75" s="50"/>
      <c r="M75" s="50"/>
      <c r="N75" s="50"/>
      <c r="O75" s="50"/>
      <c r="P75" s="52"/>
    </row>
    <row r="76" spans="2:16" ht="18" x14ac:dyDescent="0.25">
      <c r="B76" s="4"/>
      <c r="C76" s="2"/>
      <c r="D76" s="2"/>
      <c r="E76" s="285" t="s">
        <v>2</v>
      </c>
      <c r="F76" s="285"/>
      <c r="G76" s="285"/>
      <c r="H76" s="285"/>
      <c r="I76" s="285" t="s">
        <v>243</v>
      </c>
      <c r="J76" s="285"/>
      <c r="K76" s="285"/>
      <c r="L76" s="285"/>
      <c r="M76" s="285"/>
      <c r="N76" s="285"/>
      <c r="O76" s="285"/>
      <c r="P76" s="2"/>
    </row>
    <row r="77" spans="2:16" ht="18" x14ac:dyDescent="0.25">
      <c r="B77" s="5"/>
      <c r="C77" s="2"/>
      <c r="D77" s="2"/>
      <c r="E77" s="294"/>
      <c r="F77" s="294"/>
      <c r="G77" s="294"/>
      <c r="H77" s="294"/>
      <c r="I77" s="53"/>
      <c r="J77" s="53"/>
      <c r="K77" s="54"/>
      <c r="L77" s="53"/>
      <c r="M77" s="53"/>
      <c r="N77" s="53"/>
      <c r="O77" s="53"/>
      <c r="P77" s="2"/>
    </row>
    <row r="78" spans="2:16" x14ac:dyDescent="0.25">
      <c r="B78" s="277" t="s">
        <v>9</v>
      </c>
      <c r="C78" s="277" t="s">
        <v>10</v>
      </c>
      <c r="D78" s="277" t="s">
        <v>11</v>
      </c>
      <c r="E78" s="274" t="s">
        <v>3</v>
      </c>
      <c r="F78" s="274" t="s">
        <v>47</v>
      </c>
      <c r="G78" s="108"/>
      <c r="H78" s="274" t="s">
        <v>5</v>
      </c>
      <c r="I78" s="279" t="s">
        <v>13</v>
      </c>
      <c r="J78" s="82" t="s">
        <v>109</v>
      </c>
      <c r="K78" s="109"/>
      <c r="L78" s="84"/>
      <c r="M78" s="290"/>
      <c r="N78" s="291"/>
      <c r="O78" s="286" t="s">
        <v>7</v>
      </c>
      <c r="P78" s="286" t="s">
        <v>8</v>
      </c>
    </row>
    <row r="79" spans="2:16" x14ac:dyDescent="0.25">
      <c r="B79" s="293"/>
      <c r="C79" s="293"/>
      <c r="D79" s="293"/>
      <c r="E79" s="275"/>
      <c r="F79" s="275"/>
      <c r="G79" s="110" t="s">
        <v>12</v>
      </c>
      <c r="H79" s="275"/>
      <c r="I79" s="289"/>
      <c r="J79" s="279" t="s">
        <v>14</v>
      </c>
      <c r="K79" s="281" t="s">
        <v>48</v>
      </c>
      <c r="L79" s="283" t="s">
        <v>49</v>
      </c>
      <c r="M79" s="277" t="s">
        <v>17</v>
      </c>
      <c r="N79" s="277" t="s">
        <v>18</v>
      </c>
      <c r="O79" s="287"/>
      <c r="P79" s="287"/>
    </row>
    <row r="80" spans="2:16" x14ac:dyDescent="0.25">
      <c r="B80" s="278"/>
      <c r="C80" s="278"/>
      <c r="D80" s="278"/>
      <c r="E80" s="276"/>
      <c r="F80" s="276"/>
      <c r="G80" s="111"/>
      <c r="H80" s="276"/>
      <c r="I80" s="280"/>
      <c r="J80" s="280"/>
      <c r="K80" s="282"/>
      <c r="L80" s="284"/>
      <c r="M80" s="278"/>
      <c r="N80" s="278"/>
      <c r="O80" s="288"/>
      <c r="P80" s="288"/>
    </row>
    <row r="81" spans="2:16" ht="30" customHeight="1" x14ac:dyDescent="0.25">
      <c r="B81" s="14">
        <v>1000</v>
      </c>
      <c r="C81" s="14">
        <v>1100</v>
      </c>
      <c r="D81" s="14">
        <v>113</v>
      </c>
      <c r="E81" s="42" t="s">
        <v>110</v>
      </c>
      <c r="F81" s="59" t="s">
        <v>111</v>
      </c>
      <c r="G81" s="78"/>
      <c r="H81" s="78"/>
      <c r="I81" s="14">
        <v>15</v>
      </c>
      <c r="J81" s="18">
        <v>10063</v>
      </c>
      <c r="K81" s="33">
        <v>0</v>
      </c>
      <c r="L81" s="18">
        <f>J81+K81</f>
        <v>10063</v>
      </c>
      <c r="M81" s="18">
        <v>1438.73</v>
      </c>
      <c r="N81" s="18">
        <v>1438.73</v>
      </c>
      <c r="O81" s="20">
        <f>L81-N81</f>
        <v>8624.27</v>
      </c>
      <c r="P81" s="41"/>
    </row>
    <row r="82" spans="2:16" ht="30" customHeight="1" x14ac:dyDescent="0.25">
      <c r="B82" s="14">
        <v>1000</v>
      </c>
      <c r="C82" s="14">
        <v>1100</v>
      </c>
      <c r="D82" s="14">
        <v>113</v>
      </c>
      <c r="E82" s="78" t="s">
        <v>112</v>
      </c>
      <c r="F82" s="59" t="s">
        <v>113</v>
      </c>
      <c r="G82" s="78"/>
      <c r="H82" s="78"/>
      <c r="I82" s="14">
        <v>15</v>
      </c>
      <c r="J82" s="20">
        <v>5867</v>
      </c>
      <c r="K82" s="33">
        <v>0</v>
      </c>
      <c r="L82" s="18">
        <f t="shared" ref="L82:L85" si="16">J82+K82</f>
        <v>5867</v>
      </c>
      <c r="M82" s="20">
        <v>567.45000000000005</v>
      </c>
      <c r="N82" s="20">
        <v>567.45000000000005</v>
      </c>
      <c r="O82" s="20">
        <f t="shared" ref="O82:O85" si="17">L82-N82</f>
        <v>5299.55</v>
      </c>
      <c r="P82" s="41"/>
    </row>
    <row r="83" spans="2:16" ht="30" customHeight="1" x14ac:dyDescent="0.25">
      <c r="B83" s="14">
        <v>1000</v>
      </c>
      <c r="C83" s="14">
        <v>1100</v>
      </c>
      <c r="D83" s="14">
        <v>113</v>
      </c>
      <c r="E83" s="24" t="s">
        <v>114</v>
      </c>
      <c r="F83" s="59" t="s">
        <v>115</v>
      </c>
      <c r="G83" s="17"/>
      <c r="H83" s="17"/>
      <c r="I83" s="14">
        <v>15</v>
      </c>
      <c r="J83" s="18">
        <v>4534</v>
      </c>
      <c r="K83" s="33">
        <v>0</v>
      </c>
      <c r="L83" s="18">
        <f t="shared" si="16"/>
        <v>4534</v>
      </c>
      <c r="M83" s="18">
        <v>358.32</v>
      </c>
      <c r="N83" s="18">
        <v>358.32</v>
      </c>
      <c r="O83" s="20">
        <f t="shared" si="17"/>
        <v>4175.68</v>
      </c>
      <c r="P83" s="41"/>
    </row>
    <row r="84" spans="2:16" ht="30" customHeight="1" x14ac:dyDescent="0.25">
      <c r="B84" s="14">
        <v>1000</v>
      </c>
      <c r="C84" s="14">
        <v>1100</v>
      </c>
      <c r="D84" s="14">
        <v>113</v>
      </c>
      <c r="E84" s="112"/>
      <c r="F84" s="59" t="s">
        <v>116</v>
      </c>
      <c r="G84" s="17"/>
      <c r="H84" s="17"/>
      <c r="I84" s="14"/>
      <c r="J84" s="18"/>
      <c r="K84" s="33"/>
      <c r="L84" s="18">
        <f t="shared" si="16"/>
        <v>0</v>
      </c>
      <c r="M84" s="18"/>
      <c r="N84" s="18"/>
      <c r="O84" s="20">
        <f t="shared" si="17"/>
        <v>0</v>
      </c>
      <c r="P84" s="41"/>
    </row>
    <row r="85" spans="2:16" ht="30" customHeight="1" x14ac:dyDescent="0.25">
      <c r="B85" s="14">
        <v>1000</v>
      </c>
      <c r="C85" s="14">
        <v>1100</v>
      </c>
      <c r="D85" s="14">
        <v>113</v>
      </c>
      <c r="E85" s="42" t="s">
        <v>117</v>
      </c>
      <c r="F85" s="64" t="s">
        <v>118</v>
      </c>
      <c r="G85" s="86"/>
      <c r="H85" s="78"/>
      <c r="I85" s="14">
        <v>15</v>
      </c>
      <c r="J85" s="18">
        <v>4534</v>
      </c>
      <c r="K85" s="33">
        <v>0</v>
      </c>
      <c r="L85" s="18">
        <f t="shared" si="16"/>
        <v>4534</v>
      </c>
      <c r="M85" s="18">
        <v>358.32</v>
      </c>
      <c r="N85" s="18">
        <v>358.32</v>
      </c>
      <c r="O85" s="20">
        <f t="shared" si="17"/>
        <v>4175.68</v>
      </c>
      <c r="P85" s="41"/>
    </row>
    <row r="86" spans="2:16" ht="30" customHeight="1" x14ac:dyDescent="0.25">
      <c r="B86" s="26"/>
      <c r="C86" s="26"/>
      <c r="D86" s="26"/>
      <c r="E86" s="26" t="s">
        <v>119</v>
      </c>
      <c r="F86" s="27"/>
      <c r="G86" s="27"/>
      <c r="H86" s="28"/>
      <c r="I86" s="99"/>
      <c r="J86" s="30">
        <f t="shared" ref="J86:N86" si="18">SUM(J81:J85)</f>
        <v>24998</v>
      </c>
      <c r="K86" s="30">
        <f t="shared" si="18"/>
        <v>0</v>
      </c>
      <c r="L86" s="30">
        <f t="shared" si="18"/>
        <v>24998</v>
      </c>
      <c r="M86" s="30">
        <f t="shared" si="18"/>
        <v>2722.82</v>
      </c>
      <c r="N86" s="30">
        <f t="shared" si="18"/>
        <v>2722.82</v>
      </c>
      <c r="O86" s="30">
        <f>SUM(O81:O85)</f>
        <v>22275.18</v>
      </c>
      <c r="P86" s="31"/>
    </row>
    <row r="87" spans="2:16" ht="30" customHeight="1" x14ac:dyDescent="0.25">
      <c r="B87" s="14">
        <v>1000</v>
      </c>
      <c r="C87" s="14">
        <v>1100</v>
      </c>
      <c r="D87" s="14">
        <v>113</v>
      </c>
      <c r="E87" s="78" t="s">
        <v>120</v>
      </c>
      <c r="F87" s="59" t="s">
        <v>121</v>
      </c>
      <c r="G87" s="86"/>
      <c r="H87" s="78"/>
      <c r="I87" s="14">
        <v>15</v>
      </c>
      <c r="J87" s="18">
        <v>2880</v>
      </c>
      <c r="K87" s="62">
        <v>0</v>
      </c>
      <c r="L87" s="18">
        <f>J87+K87</f>
        <v>2880</v>
      </c>
      <c r="M87" s="18">
        <v>32.86</v>
      </c>
      <c r="N87" s="18">
        <v>32.86</v>
      </c>
      <c r="O87" s="20">
        <f>L87-N87</f>
        <v>2847.14</v>
      </c>
      <c r="P87" s="16"/>
    </row>
    <row r="88" spans="2:16" ht="30" customHeight="1" x14ac:dyDescent="0.25">
      <c r="B88" s="113"/>
      <c r="C88" s="113"/>
      <c r="D88" s="113"/>
      <c r="E88" s="26" t="s">
        <v>122</v>
      </c>
      <c r="F88" s="27"/>
      <c r="G88" s="27"/>
      <c r="H88" s="28"/>
      <c r="I88" s="71"/>
      <c r="J88" s="30">
        <f>SUM(J87)</f>
        <v>2880</v>
      </c>
      <c r="K88" s="30">
        <v>0</v>
      </c>
      <c r="L88" s="30">
        <f>SUM(L87)</f>
        <v>2880</v>
      </c>
      <c r="M88" s="30">
        <f>SUM(M87)</f>
        <v>32.86</v>
      </c>
      <c r="N88" s="30">
        <f>SUM(N87)</f>
        <v>32.86</v>
      </c>
      <c r="O88" s="30">
        <f>SUM(O87)</f>
        <v>2847.14</v>
      </c>
      <c r="P88" s="30">
        <v>0</v>
      </c>
    </row>
    <row r="89" spans="2:16" ht="30" customHeight="1" x14ac:dyDescent="0.25">
      <c r="B89" s="14">
        <v>1000</v>
      </c>
      <c r="C89" s="14">
        <v>1100</v>
      </c>
      <c r="D89" s="14">
        <v>113</v>
      </c>
      <c r="E89" s="78" t="s">
        <v>123</v>
      </c>
      <c r="F89" s="78" t="s">
        <v>124</v>
      </c>
      <c r="G89" s="114"/>
      <c r="H89" s="78"/>
      <c r="I89" s="14">
        <v>15</v>
      </c>
      <c r="J89" s="20">
        <v>4604</v>
      </c>
      <c r="K89" s="33">
        <v>0</v>
      </c>
      <c r="L89" s="20">
        <f>J89+K89</f>
        <v>4604</v>
      </c>
      <c r="M89" s="20">
        <v>365.94</v>
      </c>
      <c r="N89" s="20">
        <v>365.94</v>
      </c>
      <c r="O89" s="20">
        <f>L89-N89</f>
        <v>4238.0600000000004</v>
      </c>
      <c r="P89" s="115"/>
    </row>
    <row r="90" spans="2:16" ht="30" customHeight="1" x14ac:dyDescent="0.25">
      <c r="B90" s="14">
        <v>1000</v>
      </c>
      <c r="C90" s="14">
        <v>1100</v>
      </c>
      <c r="D90" s="14">
        <v>113</v>
      </c>
      <c r="E90" s="116" t="s">
        <v>125</v>
      </c>
      <c r="F90" s="78" t="s">
        <v>107</v>
      </c>
      <c r="G90" s="17"/>
      <c r="H90" s="17"/>
      <c r="I90" s="14">
        <v>15</v>
      </c>
      <c r="J90" s="20">
        <v>2523</v>
      </c>
      <c r="K90" s="33">
        <v>11.1</v>
      </c>
      <c r="L90" s="20">
        <f t="shared" ref="L90:L93" si="19">J90+K90</f>
        <v>2534.1</v>
      </c>
      <c r="M90" s="18">
        <v>0</v>
      </c>
      <c r="N90" s="18">
        <v>0</v>
      </c>
      <c r="O90" s="20">
        <f t="shared" ref="O90:O93" si="20">L90-N90</f>
        <v>2534.1</v>
      </c>
      <c r="P90" s="41"/>
    </row>
    <row r="91" spans="2:16" ht="30" customHeight="1" x14ac:dyDescent="0.25">
      <c r="B91" s="14">
        <v>1000</v>
      </c>
      <c r="C91" s="14">
        <v>1100</v>
      </c>
      <c r="D91" s="14">
        <v>113</v>
      </c>
      <c r="E91" s="78"/>
      <c r="F91" s="78" t="s">
        <v>126</v>
      </c>
      <c r="G91" s="78"/>
      <c r="H91" s="78"/>
      <c r="I91" s="14"/>
      <c r="J91" s="20">
        <v>0</v>
      </c>
      <c r="K91" s="33"/>
      <c r="L91" s="20">
        <f t="shared" si="19"/>
        <v>0</v>
      </c>
      <c r="M91" s="18">
        <v>0</v>
      </c>
      <c r="N91" s="18">
        <v>0</v>
      </c>
      <c r="O91" s="20">
        <f t="shared" si="20"/>
        <v>0</v>
      </c>
      <c r="P91" s="41"/>
    </row>
    <row r="92" spans="2:16" ht="30" customHeight="1" x14ac:dyDescent="0.25">
      <c r="B92" s="14">
        <v>1000</v>
      </c>
      <c r="C92" s="14">
        <v>1100</v>
      </c>
      <c r="D92" s="14">
        <v>113</v>
      </c>
      <c r="E92" s="60" t="s">
        <v>127</v>
      </c>
      <c r="F92" s="60" t="s">
        <v>126</v>
      </c>
      <c r="G92" s="77"/>
      <c r="H92" s="60"/>
      <c r="I92" s="117">
        <v>15</v>
      </c>
      <c r="J92" s="20">
        <v>3320</v>
      </c>
      <c r="K92" s="33">
        <v>0</v>
      </c>
      <c r="L92" s="20">
        <f t="shared" si="19"/>
        <v>3320</v>
      </c>
      <c r="M92" s="20">
        <v>101.03</v>
      </c>
      <c r="N92" s="20">
        <v>101.03</v>
      </c>
      <c r="O92" s="20">
        <f t="shared" si="20"/>
        <v>3218.97</v>
      </c>
      <c r="P92" s="41"/>
    </row>
    <row r="93" spans="2:16" ht="30" customHeight="1" x14ac:dyDescent="0.25">
      <c r="B93" s="14">
        <v>1000</v>
      </c>
      <c r="C93" s="14">
        <v>1100</v>
      </c>
      <c r="D93" s="14">
        <v>113</v>
      </c>
      <c r="E93" s="116" t="s">
        <v>128</v>
      </c>
      <c r="F93" s="78" t="s">
        <v>129</v>
      </c>
      <c r="G93" s="17"/>
      <c r="H93" s="17"/>
      <c r="I93" s="14">
        <v>15</v>
      </c>
      <c r="J93" s="20">
        <v>4604</v>
      </c>
      <c r="K93" s="33">
        <v>0</v>
      </c>
      <c r="L93" s="20">
        <f t="shared" si="19"/>
        <v>4604</v>
      </c>
      <c r="M93" s="18">
        <v>365.94</v>
      </c>
      <c r="N93" s="18">
        <v>365.94</v>
      </c>
      <c r="O93" s="20">
        <f t="shared" si="20"/>
        <v>4238.0600000000004</v>
      </c>
      <c r="P93" s="115"/>
    </row>
    <row r="94" spans="2:16" ht="30" customHeight="1" x14ac:dyDescent="0.25">
      <c r="B94" s="25"/>
      <c r="C94" s="25"/>
      <c r="D94" s="25"/>
      <c r="E94" s="27" t="s">
        <v>130</v>
      </c>
      <c r="F94" s="81"/>
      <c r="G94" s="81"/>
      <c r="H94" s="37"/>
      <c r="I94" s="118"/>
      <c r="J94" s="30">
        <f t="shared" ref="J94:N94" si="21">SUM(J89:J93)</f>
        <v>15051</v>
      </c>
      <c r="K94" s="30">
        <f t="shared" si="21"/>
        <v>11.1</v>
      </c>
      <c r="L94" s="30">
        <f t="shared" si="21"/>
        <v>15062.1</v>
      </c>
      <c r="M94" s="30">
        <f t="shared" si="21"/>
        <v>832.91000000000008</v>
      </c>
      <c r="N94" s="30">
        <f t="shared" si="21"/>
        <v>832.91000000000008</v>
      </c>
      <c r="O94" s="30">
        <f>SUM(O89:O93)</f>
        <v>14229.189999999999</v>
      </c>
      <c r="P94" s="38"/>
    </row>
    <row r="95" spans="2:16" ht="30" customHeight="1" x14ac:dyDescent="0.25">
      <c r="B95" s="14">
        <v>1000</v>
      </c>
      <c r="C95" s="14">
        <v>1100</v>
      </c>
      <c r="D95" s="14">
        <v>113</v>
      </c>
      <c r="E95" s="42" t="s">
        <v>131</v>
      </c>
      <c r="F95" s="59" t="s">
        <v>132</v>
      </c>
      <c r="G95" s="119"/>
      <c r="H95" s="120"/>
      <c r="I95" s="14">
        <v>15</v>
      </c>
      <c r="J95" s="121">
        <v>4973</v>
      </c>
      <c r="K95" s="122">
        <v>0</v>
      </c>
      <c r="L95" s="34">
        <f>J95+K95</f>
        <v>4973</v>
      </c>
      <c r="M95" s="18">
        <v>417.84</v>
      </c>
      <c r="N95" s="18">
        <v>417.84</v>
      </c>
      <c r="O95" s="20">
        <f>L95-N95</f>
        <v>4555.16</v>
      </c>
      <c r="P95" s="41"/>
    </row>
    <row r="96" spans="2:16" ht="30" customHeight="1" x14ac:dyDescent="0.25">
      <c r="B96" s="14">
        <v>1000</v>
      </c>
      <c r="C96" s="14">
        <v>1100</v>
      </c>
      <c r="D96" s="14">
        <v>113</v>
      </c>
      <c r="E96" s="17" t="s">
        <v>133</v>
      </c>
      <c r="F96" s="59" t="s">
        <v>134</v>
      </c>
      <c r="G96" s="17"/>
      <c r="H96" s="17"/>
      <c r="I96" s="14">
        <v>15</v>
      </c>
      <c r="J96" s="121">
        <v>3791</v>
      </c>
      <c r="K96" s="122">
        <v>0</v>
      </c>
      <c r="L96" s="34">
        <f t="shared" ref="L96:L99" si="22">J96+K96</f>
        <v>3791</v>
      </c>
      <c r="M96" s="18">
        <v>277.41000000000003</v>
      </c>
      <c r="N96" s="18">
        <v>277.41000000000003</v>
      </c>
      <c r="O96" s="20">
        <f t="shared" ref="O96:O99" si="23">L96-N96</f>
        <v>3513.59</v>
      </c>
      <c r="P96" s="123"/>
    </row>
    <row r="97" spans="2:16" ht="30" customHeight="1" x14ac:dyDescent="0.25">
      <c r="B97" s="14">
        <v>1000</v>
      </c>
      <c r="C97" s="14">
        <v>1100</v>
      </c>
      <c r="D97" s="14">
        <v>113</v>
      </c>
      <c r="E97" s="17" t="s">
        <v>135</v>
      </c>
      <c r="F97" s="78" t="s">
        <v>136</v>
      </c>
      <c r="G97" s="17"/>
      <c r="H97" s="17"/>
      <c r="I97" s="14">
        <v>15</v>
      </c>
      <c r="J97" s="121">
        <v>3613</v>
      </c>
      <c r="K97" s="33">
        <v>0</v>
      </c>
      <c r="L97" s="34">
        <f t="shared" si="22"/>
        <v>3613</v>
      </c>
      <c r="M97" s="18">
        <v>150.63</v>
      </c>
      <c r="N97" s="18">
        <v>150.63</v>
      </c>
      <c r="O97" s="20">
        <f t="shared" si="23"/>
        <v>3462.37</v>
      </c>
      <c r="P97" s="41"/>
    </row>
    <row r="98" spans="2:16" ht="30" customHeight="1" x14ac:dyDescent="0.25">
      <c r="B98" s="14">
        <v>1000</v>
      </c>
      <c r="C98" s="14">
        <v>1100</v>
      </c>
      <c r="D98" s="14">
        <v>113</v>
      </c>
      <c r="E98" s="17" t="s">
        <v>137</v>
      </c>
      <c r="F98" s="78" t="s">
        <v>136</v>
      </c>
      <c r="G98" s="17"/>
      <c r="H98" s="17"/>
      <c r="I98" s="14">
        <v>15</v>
      </c>
      <c r="J98" s="121">
        <v>3613</v>
      </c>
      <c r="K98" s="33">
        <v>0</v>
      </c>
      <c r="L98" s="34">
        <f t="shared" si="22"/>
        <v>3613</v>
      </c>
      <c r="M98" s="18">
        <v>150.63</v>
      </c>
      <c r="N98" s="18">
        <v>150.63</v>
      </c>
      <c r="O98" s="20">
        <f t="shared" si="23"/>
        <v>3462.37</v>
      </c>
      <c r="P98" s="74"/>
    </row>
    <row r="99" spans="2:16" ht="30" customHeight="1" x14ac:dyDescent="0.25">
      <c r="B99" s="14">
        <v>1000</v>
      </c>
      <c r="C99" s="14">
        <v>1100</v>
      </c>
      <c r="D99" s="14">
        <v>113</v>
      </c>
      <c r="E99" s="17" t="s">
        <v>138</v>
      </c>
      <c r="F99" s="78" t="s">
        <v>136</v>
      </c>
      <c r="G99" s="17"/>
      <c r="H99" s="17"/>
      <c r="I99" s="14">
        <v>15</v>
      </c>
      <c r="J99" s="121">
        <v>3613</v>
      </c>
      <c r="K99" s="33">
        <v>0</v>
      </c>
      <c r="L99" s="34">
        <f t="shared" si="22"/>
        <v>3613</v>
      </c>
      <c r="M99" s="18">
        <v>150.63</v>
      </c>
      <c r="N99" s="18">
        <v>150.63</v>
      </c>
      <c r="O99" s="20">
        <f t="shared" si="23"/>
        <v>3462.37</v>
      </c>
      <c r="P99" s="74"/>
    </row>
    <row r="100" spans="2:16" ht="30" customHeight="1" x14ac:dyDescent="0.25">
      <c r="B100" s="70"/>
      <c r="C100" s="70"/>
      <c r="D100" s="70"/>
      <c r="E100" s="124" t="s">
        <v>139</v>
      </c>
      <c r="F100" s="125"/>
      <c r="G100" s="125"/>
      <c r="H100" s="126"/>
      <c r="I100" s="127"/>
      <c r="J100" s="128">
        <f>SUM(J95:J99)</f>
        <v>19603</v>
      </c>
      <c r="K100" s="128">
        <v>0</v>
      </c>
      <c r="L100" s="128">
        <f>SUM(L95:L99)</f>
        <v>19603</v>
      </c>
      <c r="M100" s="128">
        <f>SUM(M95:M99)</f>
        <v>1147.1399999999999</v>
      </c>
      <c r="N100" s="128">
        <f>SUM(N95:N99)</f>
        <v>1147.1399999999999</v>
      </c>
      <c r="O100" s="128">
        <f>SUM(O95:O99)</f>
        <v>18455.859999999997</v>
      </c>
      <c r="P100" s="26"/>
    </row>
    <row r="101" spans="2:16" x14ac:dyDescent="0.25">
      <c r="B101" s="46"/>
      <c r="C101" s="46"/>
      <c r="D101" s="46"/>
      <c r="E101" s="46"/>
      <c r="F101" s="129"/>
      <c r="G101" s="129"/>
      <c r="H101" s="130"/>
      <c r="I101" s="131"/>
      <c r="J101" s="132"/>
      <c r="K101" s="133"/>
      <c r="L101" s="132"/>
      <c r="M101" s="132"/>
      <c r="N101" s="132"/>
      <c r="O101" s="132"/>
      <c r="P101" s="47"/>
    </row>
    <row r="102" spans="2:16" ht="18" x14ac:dyDescent="0.25">
      <c r="B102" s="46"/>
      <c r="C102" s="46"/>
      <c r="D102" s="46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52"/>
    </row>
    <row r="103" spans="2:16" ht="18" x14ac:dyDescent="0.25">
      <c r="B103" s="46"/>
      <c r="C103" s="46"/>
      <c r="D103" s="46"/>
      <c r="E103" s="285" t="s">
        <v>0</v>
      </c>
      <c r="F103" s="285"/>
      <c r="G103" s="285"/>
      <c r="H103" s="285"/>
      <c r="I103" s="50"/>
      <c r="J103" s="50"/>
      <c r="K103" s="51"/>
      <c r="L103" s="50"/>
      <c r="M103" s="50"/>
      <c r="N103" s="50"/>
      <c r="O103" s="50"/>
      <c r="P103" s="52"/>
    </row>
    <row r="104" spans="2:16" ht="18" x14ac:dyDescent="0.25">
      <c r="B104" s="4"/>
      <c r="C104" s="2"/>
      <c r="D104" s="2"/>
      <c r="E104" s="285" t="s">
        <v>2</v>
      </c>
      <c r="F104" s="285"/>
      <c r="G104" s="285"/>
      <c r="H104" s="285"/>
      <c r="I104" s="285" t="s">
        <v>243</v>
      </c>
      <c r="J104" s="285"/>
      <c r="K104" s="285"/>
      <c r="L104" s="285"/>
      <c r="M104" s="285"/>
      <c r="N104" s="285"/>
      <c r="O104" s="285"/>
      <c r="P104" s="2"/>
    </row>
    <row r="105" spans="2:16" ht="18" x14ac:dyDescent="0.25">
      <c r="B105" s="5"/>
      <c r="C105" s="2"/>
      <c r="D105" s="2"/>
      <c r="E105" s="294"/>
      <c r="F105" s="294"/>
      <c r="G105" s="294"/>
      <c r="H105" s="294"/>
      <c r="I105" s="53"/>
      <c r="J105" s="53"/>
      <c r="K105" s="54"/>
      <c r="L105" s="53"/>
      <c r="M105" s="53"/>
      <c r="N105" s="53"/>
      <c r="O105" s="53"/>
      <c r="P105" s="2"/>
    </row>
    <row r="106" spans="2:16" x14ac:dyDescent="0.25">
      <c r="B106" s="277" t="s">
        <v>9</v>
      </c>
      <c r="C106" s="277" t="s">
        <v>10</v>
      </c>
      <c r="D106" s="277" t="s">
        <v>11</v>
      </c>
      <c r="E106" s="274" t="s">
        <v>3</v>
      </c>
      <c r="F106" s="274" t="s">
        <v>47</v>
      </c>
      <c r="G106" s="108"/>
      <c r="H106" s="274" t="s">
        <v>5</v>
      </c>
      <c r="I106" s="279" t="s">
        <v>13</v>
      </c>
      <c r="J106" s="82" t="s">
        <v>109</v>
      </c>
      <c r="K106" s="109"/>
      <c r="L106" s="84"/>
      <c r="M106" s="290"/>
      <c r="N106" s="291"/>
      <c r="O106" s="286" t="s">
        <v>7</v>
      </c>
      <c r="P106" s="286" t="s">
        <v>8</v>
      </c>
    </row>
    <row r="107" spans="2:16" x14ac:dyDescent="0.25">
      <c r="B107" s="293"/>
      <c r="C107" s="293"/>
      <c r="D107" s="293"/>
      <c r="E107" s="275"/>
      <c r="F107" s="275"/>
      <c r="G107" s="110" t="s">
        <v>12</v>
      </c>
      <c r="H107" s="275"/>
      <c r="I107" s="289"/>
      <c r="J107" s="279" t="s">
        <v>14</v>
      </c>
      <c r="K107" s="281" t="s">
        <v>48</v>
      </c>
      <c r="L107" s="283" t="s">
        <v>49</v>
      </c>
      <c r="M107" s="277" t="s">
        <v>17</v>
      </c>
      <c r="N107" s="277" t="s">
        <v>18</v>
      </c>
      <c r="O107" s="287"/>
      <c r="P107" s="287"/>
    </row>
    <row r="108" spans="2:16" x14ac:dyDescent="0.25">
      <c r="B108" s="278"/>
      <c r="C108" s="278"/>
      <c r="D108" s="278"/>
      <c r="E108" s="276"/>
      <c r="F108" s="276"/>
      <c r="G108" s="111"/>
      <c r="H108" s="276"/>
      <c r="I108" s="280"/>
      <c r="J108" s="280"/>
      <c r="K108" s="282"/>
      <c r="L108" s="284"/>
      <c r="M108" s="278"/>
      <c r="N108" s="278"/>
      <c r="O108" s="288"/>
      <c r="P108" s="288"/>
    </row>
    <row r="109" spans="2:16" ht="30" customHeight="1" x14ac:dyDescent="0.25">
      <c r="B109" s="14">
        <v>1000</v>
      </c>
      <c r="C109" s="14">
        <v>1100</v>
      </c>
      <c r="D109" s="14">
        <v>113</v>
      </c>
      <c r="E109" s="17" t="s">
        <v>140</v>
      </c>
      <c r="F109" s="64" t="s">
        <v>141</v>
      </c>
      <c r="G109" s="17"/>
      <c r="H109" s="17"/>
      <c r="I109" s="14">
        <v>15</v>
      </c>
      <c r="J109" s="121">
        <v>4847</v>
      </c>
      <c r="K109" s="134">
        <v>0</v>
      </c>
      <c r="L109" s="121">
        <f>J109+K109</f>
        <v>4847</v>
      </c>
      <c r="M109" s="121">
        <v>397.56</v>
      </c>
      <c r="N109" s="121">
        <v>397.56</v>
      </c>
      <c r="O109" s="20">
        <f>L109-N109</f>
        <v>4449.4399999999996</v>
      </c>
      <c r="P109" s="135"/>
    </row>
    <row r="110" spans="2:16" ht="30" customHeight="1" x14ac:dyDescent="0.25">
      <c r="B110" s="14">
        <v>1000</v>
      </c>
      <c r="C110" s="14">
        <v>1100</v>
      </c>
      <c r="D110" s="14">
        <v>113</v>
      </c>
      <c r="E110" s="17" t="s">
        <v>142</v>
      </c>
      <c r="F110" s="64" t="s">
        <v>143</v>
      </c>
      <c r="G110" s="17"/>
      <c r="H110" s="17"/>
      <c r="I110" s="14">
        <v>15</v>
      </c>
      <c r="J110" s="121">
        <v>2455</v>
      </c>
      <c r="K110" s="134">
        <v>15.51</v>
      </c>
      <c r="L110" s="121">
        <f t="shared" ref="L110:L121" si="24">J110+K110</f>
        <v>2470.5100000000002</v>
      </c>
      <c r="M110" s="20">
        <v>0</v>
      </c>
      <c r="N110" s="20">
        <v>0</v>
      </c>
      <c r="O110" s="20">
        <f t="shared" ref="O110:O120" si="25">L110-N110</f>
        <v>2470.5100000000002</v>
      </c>
      <c r="P110" s="13"/>
    </row>
    <row r="111" spans="2:16" ht="30" customHeight="1" x14ac:dyDescent="0.25">
      <c r="B111" s="14">
        <v>1000</v>
      </c>
      <c r="C111" s="14">
        <v>1100</v>
      </c>
      <c r="D111" s="14">
        <v>113</v>
      </c>
      <c r="E111" s="17" t="s">
        <v>144</v>
      </c>
      <c r="F111" s="64" t="s">
        <v>143</v>
      </c>
      <c r="G111" s="17"/>
      <c r="H111" s="17"/>
      <c r="I111" s="14">
        <v>15</v>
      </c>
      <c r="J111" s="121">
        <v>2455</v>
      </c>
      <c r="K111" s="134">
        <v>15.51</v>
      </c>
      <c r="L111" s="121">
        <f t="shared" si="24"/>
        <v>2470.5100000000002</v>
      </c>
      <c r="M111" s="18">
        <v>0</v>
      </c>
      <c r="N111" s="18">
        <v>0</v>
      </c>
      <c r="O111" s="20">
        <f t="shared" si="25"/>
        <v>2470.5100000000002</v>
      </c>
      <c r="P111" s="13"/>
    </row>
    <row r="112" spans="2:16" ht="30" customHeight="1" x14ac:dyDescent="0.25">
      <c r="B112" s="14">
        <v>1000</v>
      </c>
      <c r="C112" s="14">
        <v>1100</v>
      </c>
      <c r="D112" s="14">
        <v>113</v>
      </c>
      <c r="E112" s="17" t="s">
        <v>145</v>
      </c>
      <c r="F112" s="64" t="s">
        <v>143</v>
      </c>
      <c r="G112" s="24"/>
      <c r="H112" s="24"/>
      <c r="I112" s="14">
        <v>15</v>
      </c>
      <c r="J112" s="121">
        <v>2455</v>
      </c>
      <c r="K112" s="134">
        <v>15.51</v>
      </c>
      <c r="L112" s="121">
        <f t="shared" si="24"/>
        <v>2470.5100000000002</v>
      </c>
      <c r="M112" s="18">
        <v>0</v>
      </c>
      <c r="N112" s="18">
        <v>0</v>
      </c>
      <c r="O112" s="20">
        <f t="shared" si="25"/>
        <v>2470.5100000000002</v>
      </c>
      <c r="P112" s="13"/>
    </row>
    <row r="113" spans="2:16" ht="30" customHeight="1" x14ac:dyDescent="0.25">
      <c r="B113" s="14">
        <v>1000</v>
      </c>
      <c r="C113" s="14">
        <v>1100</v>
      </c>
      <c r="D113" s="14">
        <v>113</v>
      </c>
      <c r="E113" s="17" t="s">
        <v>146</v>
      </c>
      <c r="F113" s="64" t="s">
        <v>147</v>
      </c>
      <c r="G113" s="17"/>
      <c r="H113" s="17"/>
      <c r="I113" s="14">
        <v>15</v>
      </c>
      <c r="J113" s="121">
        <v>3613</v>
      </c>
      <c r="K113" s="33">
        <v>0</v>
      </c>
      <c r="L113" s="121">
        <f t="shared" si="24"/>
        <v>3613</v>
      </c>
      <c r="M113" s="18">
        <v>150.63</v>
      </c>
      <c r="N113" s="18">
        <v>150.63</v>
      </c>
      <c r="O113" s="20">
        <f t="shared" si="25"/>
        <v>3462.37</v>
      </c>
      <c r="P113" s="136"/>
    </row>
    <row r="114" spans="2:16" ht="30" customHeight="1" x14ac:dyDescent="0.25">
      <c r="B114" s="14">
        <v>1000</v>
      </c>
      <c r="C114" s="14">
        <v>1100</v>
      </c>
      <c r="D114" s="14">
        <v>113</v>
      </c>
      <c r="E114" s="42" t="s">
        <v>148</v>
      </c>
      <c r="F114" s="78" t="s">
        <v>149</v>
      </c>
      <c r="G114" s="98"/>
      <c r="H114" s="44"/>
      <c r="I114" s="14">
        <v>15</v>
      </c>
      <c r="J114" s="121">
        <v>3613</v>
      </c>
      <c r="K114" s="33">
        <v>0</v>
      </c>
      <c r="L114" s="121">
        <f t="shared" si="24"/>
        <v>3613</v>
      </c>
      <c r="M114" s="18">
        <v>150.63</v>
      </c>
      <c r="N114" s="18">
        <v>150.63</v>
      </c>
      <c r="O114" s="20">
        <f t="shared" si="25"/>
        <v>3462.37</v>
      </c>
      <c r="P114" s="13"/>
    </row>
    <row r="115" spans="2:16" ht="30" customHeight="1" x14ac:dyDescent="0.25">
      <c r="B115" s="14">
        <v>1000</v>
      </c>
      <c r="C115" s="14">
        <v>1100</v>
      </c>
      <c r="D115" s="14">
        <v>113</v>
      </c>
      <c r="E115" s="137" t="s">
        <v>150</v>
      </c>
      <c r="F115" s="67" t="s">
        <v>149</v>
      </c>
      <c r="G115" s="98"/>
      <c r="H115" s="44"/>
      <c r="I115" s="14">
        <v>15</v>
      </c>
      <c r="J115" s="121">
        <v>3613</v>
      </c>
      <c r="K115" s="33">
        <v>0</v>
      </c>
      <c r="L115" s="121">
        <f t="shared" si="24"/>
        <v>3613</v>
      </c>
      <c r="M115" s="18">
        <v>150.63</v>
      </c>
      <c r="N115" s="18">
        <v>150.63</v>
      </c>
      <c r="O115" s="20">
        <f t="shared" si="25"/>
        <v>3462.37</v>
      </c>
      <c r="P115" s="136"/>
    </row>
    <row r="116" spans="2:16" ht="30" customHeight="1" x14ac:dyDescent="0.25">
      <c r="B116" s="72">
        <v>1000</v>
      </c>
      <c r="C116" s="72">
        <v>1100</v>
      </c>
      <c r="D116" s="14">
        <v>113</v>
      </c>
      <c r="E116" s="17" t="s">
        <v>151</v>
      </c>
      <c r="F116" s="138" t="s">
        <v>152</v>
      </c>
      <c r="G116" s="139"/>
      <c r="H116" s="17"/>
      <c r="I116" s="14">
        <v>15</v>
      </c>
      <c r="J116" s="121">
        <v>3613</v>
      </c>
      <c r="K116" s="33">
        <v>0</v>
      </c>
      <c r="L116" s="121">
        <f t="shared" si="24"/>
        <v>3613</v>
      </c>
      <c r="M116" s="18">
        <v>150.63</v>
      </c>
      <c r="N116" s="18">
        <v>150.63</v>
      </c>
      <c r="O116" s="20">
        <f t="shared" si="25"/>
        <v>3462.37</v>
      </c>
      <c r="P116" s="136"/>
    </row>
    <row r="117" spans="2:16" ht="30" customHeight="1" x14ac:dyDescent="0.25">
      <c r="B117" s="14">
        <v>1000</v>
      </c>
      <c r="C117" s="14">
        <v>1100</v>
      </c>
      <c r="D117" s="14">
        <v>113</v>
      </c>
      <c r="E117" s="17" t="s">
        <v>153</v>
      </c>
      <c r="F117" s="67" t="s">
        <v>152</v>
      </c>
      <c r="G117" s="17"/>
      <c r="H117" s="17"/>
      <c r="I117" s="14">
        <v>15</v>
      </c>
      <c r="J117" s="121">
        <v>3613</v>
      </c>
      <c r="K117" s="33">
        <v>0</v>
      </c>
      <c r="L117" s="121">
        <f t="shared" si="24"/>
        <v>3613</v>
      </c>
      <c r="M117" s="18">
        <v>150.63</v>
      </c>
      <c r="N117" s="18">
        <v>150.63</v>
      </c>
      <c r="O117" s="20">
        <f t="shared" si="25"/>
        <v>3462.37</v>
      </c>
      <c r="P117" s="136"/>
    </row>
    <row r="118" spans="2:16" ht="30" customHeight="1" x14ac:dyDescent="0.25">
      <c r="B118" s="14">
        <v>1000</v>
      </c>
      <c r="C118" s="14">
        <v>1100</v>
      </c>
      <c r="D118" s="14">
        <v>113</v>
      </c>
      <c r="E118" s="17" t="s">
        <v>154</v>
      </c>
      <c r="F118" s="78" t="s">
        <v>152</v>
      </c>
      <c r="G118" s="17"/>
      <c r="H118" s="17"/>
      <c r="I118" s="14">
        <v>15</v>
      </c>
      <c r="J118" s="121">
        <v>3613</v>
      </c>
      <c r="K118" s="33">
        <v>0</v>
      </c>
      <c r="L118" s="121">
        <f t="shared" si="24"/>
        <v>3613</v>
      </c>
      <c r="M118" s="18">
        <v>150.63</v>
      </c>
      <c r="N118" s="18">
        <v>150.63</v>
      </c>
      <c r="O118" s="20">
        <f t="shared" si="25"/>
        <v>3462.37</v>
      </c>
      <c r="P118" s="136"/>
    </row>
    <row r="119" spans="2:16" ht="30" customHeight="1" x14ac:dyDescent="0.25">
      <c r="B119" s="14">
        <v>1000</v>
      </c>
      <c r="C119" s="14">
        <v>1100</v>
      </c>
      <c r="D119" s="14">
        <v>113</v>
      </c>
      <c r="E119" s="17" t="s">
        <v>155</v>
      </c>
      <c r="F119" s="67" t="s">
        <v>152</v>
      </c>
      <c r="G119" s="24"/>
      <c r="H119" s="24"/>
      <c r="I119" s="14">
        <v>15</v>
      </c>
      <c r="J119" s="121">
        <v>3613</v>
      </c>
      <c r="K119" s="33">
        <v>0</v>
      </c>
      <c r="L119" s="121">
        <f t="shared" si="24"/>
        <v>3613</v>
      </c>
      <c r="M119" s="18">
        <v>150.63</v>
      </c>
      <c r="N119" s="18">
        <v>150.63</v>
      </c>
      <c r="O119" s="20">
        <f t="shared" si="25"/>
        <v>3462.37</v>
      </c>
      <c r="P119" s="136"/>
    </row>
    <row r="120" spans="2:16" ht="30" customHeight="1" x14ac:dyDescent="0.25">
      <c r="B120" s="14">
        <v>1000</v>
      </c>
      <c r="C120" s="14">
        <v>1100</v>
      </c>
      <c r="D120" s="14">
        <v>113</v>
      </c>
      <c r="E120" s="17" t="s">
        <v>156</v>
      </c>
      <c r="F120" s="67" t="s">
        <v>152</v>
      </c>
      <c r="G120" s="24"/>
      <c r="H120" s="24"/>
      <c r="I120" s="14">
        <v>15</v>
      </c>
      <c r="J120" s="121">
        <v>3613</v>
      </c>
      <c r="K120" s="33">
        <v>0</v>
      </c>
      <c r="L120" s="121">
        <f t="shared" si="24"/>
        <v>3613</v>
      </c>
      <c r="M120" s="18">
        <v>150.63</v>
      </c>
      <c r="N120" s="18">
        <v>150.63</v>
      </c>
      <c r="O120" s="20">
        <f t="shared" si="25"/>
        <v>3462.37</v>
      </c>
      <c r="P120" s="136"/>
    </row>
    <row r="121" spans="2:16" ht="30" customHeight="1" x14ac:dyDescent="0.25">
      <c r="B121" s="14">
        <v>1000</v>
      </c>
      <c r="C121" s="14">
        <v>1100</v>
      </c>
      <c r="D121" s="14">
        <v>113</v>
      </c>
      <c r="E121" s="17"/>
      <c r="F121" s="67" t="s">
        <v>152</v>
      </c>
      <c r="G121" s="17"/>
      <c r="H121" s="17"/>
      <c r="I121" s="14"/>
      <c r="J121" s="121"/>
      <c r="K121" s="33"/>
      <c r="L121" s="121">
        <f t="shared" si="24"/>
        <v>0</v>
      </c>
      <c r="M121" s="18"/>
      <c r="N121" s="18"/>
      <c r="O121" s="20"/>
      <c r="P121" s="136"/>
    </row>
    <row r="122" spans="2:16" ht="30" customHeight="1" x14ac:dyDescent="0.25">
      <c r="B122" s="26"/>
      <c r="C122" s="26"/>
      <c r="D122" s="26"/>
      <c r="E122" s="140" t="s">
        <v>157</v>
      </c>
      <c r="F122" s="27"/>
      <c r="G122" s="27"/>
      <c r="H122" s="88"/>
      <c r="I122" s="29"/>
      <c r="J122" s="30">
        <f t="shared" ref="J122:N122" si="26">SUM(J109:J121)</f>
        <v>41116</v>
      </c>
      <c r="K122" s="30">
        <f t="shared" si="26"/>
        <v>46.53</v>
      </c>
      <c r="L122" s="30">
        <f t="shared" si="26"/>
        <v>41162.53</v>
      </c>
      <c r="M122" s="30">
        <f t="shared" si="26"/>
        <v>1602.6000000000004</v>
      </c>
      <c r="N122" s="30">
        <f t="shared" si="26"/>
        <v>1602.6000000000004</v>
      </c>
      <c r="O122" s="30">
        <f>SUM(O109:O120)</f>
        <v>39559.93</v>
      </c>
      <c r="P122" s="26"/>
    </row>
    <row r="123" spans="2:16" ht="30" customHeight="1" x14ac:dyDescent="0.25">
      <c r="B123" s="14">
        <v>1000</v>
      </c>
      <c r="C123" s="14">
        <v>1100</v>
      </c>
      <c r="D123" s="14">
        <v>113</v>
      </c>
      <c r="E123" s="17" t="s">
        <v>158</v>
      </c>
      <c r="F123" s="78" t="s">
        <v>159</v>
      </c>
      <c r="G123" s="24"/>
      <c r="H123" s="24"/>
      <c r="I123" s="14">
        <v>15</v>
      </c>
      <c r="J123" s="18">
        <v>6252</v>
      </c>
      <c r="K123" s="62">
        <v>0</v>
      </c>
      <c r="L123" s="18">
        <f>J123+K123</f>
        <v>6252</v>
      </c>
      <c r="M123" s="18">
        <v>636.48</v>
      </c>
      <c r="N123" s="18">
        <v>636.48</v>
      </c>
      <c r="O123" s="18">
        <f>L123-N123</f>
        <v>5615.52</v>
      </c>
      <c r="P123" s="111"/>
    </row>
    <row r="124" spans="2:16" ht="30" customHeight="1" x14ac:dyDescent="0.25">
      <c r="B124" s="14">
        <v>1000</v>
      </c>
      <c r="C124" s="14">
        <v>1100</v>
      </c>
      <c r="D124" s="14">
        <v>113</v>
      </c>
      <c r="E124" s="17" t="s">
        <v>160</v>
      </c>
      <c r="F124" s="78" t="s">
        <v>161</v>
      </c>
      <c r="G124" s="141"/>
      <c r="H124" s="17"/>
      <c r="I124" s="14">
        <v>15</v>
      </c>
      <c r="J124" s="121">
        <v>3998</v>
      </c>
      <c r="K124" s="62">
        <v>0</v>
      </c>
      <c r="L124" s="18">
        <f t="shared" ref="L124:L130" si="27">J124+K124</f>
        <v>3998</v>
      </c>
      <c r="M124" s="121">
        <v>299.95</v>
      </c>
      <c r="N124" s="121">
        <v>299.95</v>
      </c>
      <c r="O124" s="18">
        <f t="shared" ref="O124:O130" si="28">L124-N124</f>
        <v>3698.05</v>
      </c>
      <c r="P124" s="111"/>
    </row>
    <row r="125" spans="2:16" ht="30" customHeight="1" x14ac:dyDescent="0.25">
      <c r="B125" s="14">
        <v>1000</v>
      </c>
      <c r="C125" s="14">
        <v>1100</v>
      </c>
      <c r="D125" s="14">
        <v>113</v>
      </c>
      <c r="E125" s="17"/>
      <c r="F125" s="78" t="s">
        <v>161</v>
      </c>
      <c r="G125" s="17"/>
      <c r="H125" s="17"/>
      <c r="I125" s="14"/>
      <c r="J125" s="121"/>
      <c r="K125" s="33">
        <v>0</v>
      </c>
      <c r="L125" s="18"/>
      <c r="M125" s="121"/>
      <c r="N125" s="121"/>
      <c r="O125" s="18"/>
      <c r="P125" s="41"/>
    </row>
    <row r="126" spans="2:16" ht="30" customHeight="1" x14ac:dyDescent="0.25">
      <c r="B126" s="14">
        <v>1000</v>
      </c>
      <c r="C126" s="14">
        <v>1100</v>
      </c>
      <c r="D126" s="14">
        <v>113</v>
      </c>
      <c r="E126" s="17" t="s">
        <v>163</v>
      </c>
      <c r="F126" s="78" t="s">
        <v>161</v>
      </c>
      <c r="G126" s="17"/>
      <c r="H126" s="17"/>
      <c r="I126" s="14">
        <v>15</v>
      </c>
      <c r="J126" s="121">
        <v>3998</v>
      </c>
      <c r="K126" s="62">
        <v>0</v>
      </c>
      <c r="L126" s="18">
        <f t="shared" si="27"/>
        <v>3998</v>
      </c>
      <c r="M126" s="121">
        <v>299.95</v>
      </c>
      <c r="N126" s="121">
        <v>299.95</v>
      </c>
      <c r="O126" s="18">
        <f t="shared" si="28"/>
        <v>3698.05</v>
      </c>
      <c r="P126" s="111"/>
    </row>
    <row r="127" spans="2:16" ht="30" customHeight="1" x14ac:dyDescent="0.25">
      <c r="B127" s="14">
        <v>1000</v>
      </c>
      <c r="C127" s="14">
        <v>1100</v>
      </c>
      <c r="D127" s="14">
        <v>113</v>
      </c>
      <c r="E127" s="17" t="s">
        <v>164</v>
      </c>
      <c r="F127" s="78" t="s">
        <v>161</v>
      </c>
      <c r="G127" s="77"/>
      <c r="H127" s="17"/>
      <c r="I127" s="14">
        <v>15</v>
      </c>
      <c r="J127" s="121">
        <v>3998</v>
      </c>
      <c r="K127" s="62">
        <v>0</v>
      </c>
      <c r="L127" s="18">
        <f t="shared" si="27"/>
        <v>3998</v>
      </c>
      <c r="M127" s="121">
        <v>299.95</v>
      </c>
      <c r="N127" s="121">
        <v>299.95</v>
      </c>
      <c r="O127" s="18">
        <f t="shared" si="28"/>
        <v>3698.05</v>
      </c>
      <c r="P127" s="111"/>
    </row>
    <row r="128" spans="2:16" ht="30" customHeight="1" x14ac:dyDescent="0.25">
      <c r="B128" s="14">
        <v>1000</v>
      </c>
      <c r="C128" s="14">
        <v>1100</v>
      </c>
      <c r="D128" s="14">
        <v>113</v>
      </c>
      <c r="E128" s="78" t="s">
        <v>165</v>
      </c>
      <c r="F128" s="78" t="s">
        <v>161</v>
      </c>
      <c r="G128" s="17"/>
      <c r="H128" s="17"/>
      <c r="I128" s="14">
        <v>15</v>
      </c>
      <c r="J128" s="121">
        <v>3998</v>
      </c>
      <c r="K128" s="62">
        <v>0</v>
      </c>
      <c r="L128" s="18">
        <f t="shared" si="27"/>
        <v>3998</v>
      </c>
      <c r="M128" s="121">
        <v>299.95</v>
      </c>
      <c r="N128" s="121">
        <v>299.95</v>
      </c>
      <c r="O128" s="18">
        <f t="shared" si="28"/>
        <v>3698.05</v>
      </c>
      <c r="P128" s="111"/>
    </row>
    <row r="129" spans="2:16" ht="30" customHeight="1" x14ac:dyDescent="0.25">
      <c r="B129" s="14">
        <v>1000</v>
      </c>
      <c r="C129" s="14">
        <v>1100</v>
      </c>
      <c r="D129" s="14">
        <v>113</v>
      </c>
      <c r="E129" s="17" t="s">
        <v>166</v>
      </c>
      <c r="F129" s="78" t="s">
        <v>161</v>
      </c>
      <c r="G129" s="17"/>
      <c r="H129" s="17"/>
      <c r="I129" s="14">
        <v>15</v>
      </c>
      <c r="J129" s="121">
        <v>3998</v>
      </c>
      <c r="K129" s="62">
        <v>0</v>
      </c>
      <c r="L129" s="18">
        <f t="shared" si="27"/>
        <v>3998</v>
      </c>
      <c r="M129" s="121">
        <v>299.95</v>
      </c>
      <c r="N129" s="121">
        <v>299.95</v>
      </c>
      <c r="O129" s="18">
        <f t="shared" si="28"/>
        <v>3698.05</v>
      </c>
      <c r="P129" s="111"/>
    </row>
    <row r="130" spans="2:16" ht="30" customHeight="1" x14ac:dyDescent="0.25">
      <c r="B130" s="14">
        <v>1000</v>
      </c>
      <c r="C130" s="14">
        <v>1100</v>
      </c>
      <c r="D130" s="14">
        <v>113</v>
      </c>
      <c r="E130" s="78" t="s">
        <v>167</v>
      </c>
      <c r="F130" s="78" t="s">
        <v>161</v>
      </c>
      <c r="G130" s="77"/>
      <c r="H130" s="142"/>
      <c r="I130" s="14">
        <v>15</v>
      </c>
      <c r="J130" s="121">
        <v>3998</v>
      </c>
      <c r="K130" s="62">
        <v>0</v>
      </c>
      <c r="L130" s="18">
        <f t="shared" si="27"/>
        <v>3998</v>
      </c>
      <c r="M130" s="121">
        <v>299.95</v>
      </c>
      <c r="N130" s="121">
        <v>299.95</v>
      </c>
      <c r="O130" s="18">
        <f t="shared" si="28"/>
        <v>3698.05</v>
      </c>
      <c r="P130" s="111"/>
    </row>
    <row r="131" spans="2:16" ht="30" customHeight="1" x14ac:dyDescent="0.25">
      <c r="B131" s="70"/>
      <c r="C131" s="70"/>
      <c r="D131" s="70"/>
      <c r="E131" s="26" t="s">
        <v>168</v>
      </c>
      <c r="F131" s="27"/>
      <c r="G131" s="27"/>
      <c r="H131" s="88"/>
      <c r="I131" s="29"/>
      <c r="J131" s="30">
        <f>SUM(J123:J130)</f>
        <v>30240</v>
      </c>
      <c r="K131" s="30">
        <v>0</v>
      </c>
      <c r="L131" s="30">
        <f>SUM(L123:L130)</f>
        <v>30240</v>
      </c>
      <c r="M131" s="30">
        <f>SUM(M123:M130)</f>
        <v>2436.1799999999998</v>
      </c>
      <c r="N131" s="30">
        <f>SUM(N123:N130)</f>
        <v>2436.1799999999998</v>
      </c>
      <c r="O131" s="30">
        <f>SUM(O123:O130)</f>
        <v>27803.819999999996</v>
      </c>
      <c r="P131" s="143"/>
    </row>
    <row r="132" spans="2:16" x14ac:dyDescent="0.25">
      <c r="B132" s="144"/>
      <c r="C132" s="144"/>
      <c r="D132" s="144"/>
      <c r="E132" s="145"/>
      <c r="F132" s="2"/>
      <c r="G132" s="2"/>
      <c r="H132" s="1"/>
      <c r="I132" s="144"/>
      <c r="J132" s="146"/>
      <c r="K132" s="147"/>
      <c r="L132" s="146"/>
      <c r="M132" s="146"/>
      <c r="N132" s="146"/>
      <c r="O132" s="148"/>
      <c r="P132" s="149"/>
    </row>
    <row r="133" spans="2:16" x14ac:dyDescent="0.25">
      <c r="B133" s="144"/>
      <c r="C133" s="144"/>
      <c r="D133" s="144"/>
      <c r="E133" s="145"/>
      <c r="F133" s="2"/>
      <c r="G133" s="2"/>
      <c r="H133" s="1"/>
      <c r="I133" s="144"/>
      <c r="J133" s="146"/>
      <c r="K133" s="147"/>
      <c r="L133" s="146"/>
      <c r="M133" s="146"/>
      <c r="N133" s="146"/>
      <c r="O133" s="146"/>
      <c r="P133" s="47"/>
    </row>
    <row r="134" spans="2:16" x14ac:dyDescent="0.25">
      <c r="B134" s="144"/>
      <c r="C134" s="144"/>
      <c r="D134" s="144"/>
      <c r="E134" s="145"/>
      <c r="F134" s="2"/>
      <c r="G134" s="2"/>
      <c r="H134" s="1"/>
      <c r="I134" s="144"/>
      <c r="J134" s="146"/>
      <c r="K134" s="147"/>
      <c r="L134" s="146"/>
      <c r="M134" s="146"/>
      <c r="N134" s="146"/>
      <c r="O134" s="146"/>
      <c r="P134" s="47"/>
    </row>
    <row r="135" spans="2:16" ht="18" x14ac:dyDescent="0.25">
      <c r="B135" s="46"/>
      <c r="C135" s="46"/>
      <c r="D135" s="46"/>
      <c r="E135" s="285" t="s">
        <v>0</v>
      </c>
      <c r="F135" s="285"/>
      <c r="G135" s="285"/>
      <c r="H135" s="285"/>
      <c r="I135" s="285" t="s">
        <v>243</v>
      </c>
      <c r="J135" s="285"/>
      <c r="K135" s="285"/>
      <c r="L135" s="285"/>
      <c r="M135" s="285"/>
      <c r="N135" s="285"/>
      <c r="O135" s="285"/>
      <c r="P135" s="47"/>
    </row>
    <row r="136" spans="2:16" ht="18" x14ac:dyDescent="0.25">
      <c r="B136" s="4"/>
      <c r="C136" s="2"/>
      <c r="D136" s="2"/>
      <c r="E136" s="285" t="s">
        <v>2</v>
      </c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150"/>
    </row>
    <row r="137" spans="2:16" x14ac:dyDescent="0.25">
      <c r="B137" s="151"/>
      <c r="C137" s="151"/>
      <c r="D137" s="151"/>
      <c r="E137" s="286" t="s">
        <v>3</v>
      </c>
      <c r="F137" s="286" t="s">
        <v>47</v>
      </c>
      <c r="G137" s="8"/>
      <c r="H137" s="286" t="s">
        <v>5</v>
      </c>
      <c r="I137" s="279" t="s">
        <v>13</v>
      </c>
      <c r="J137" s="152" t="s">
        <v>109</v>
      </c>
      <c r="K137" s="109"/>
      <c r="L137" s="84"/>
      <c r="M137" s="290"/>
      <c r="N137" s="291"/>
      <c r="O137" s="286" t="s">
        <v>7</v>
      </c>
      <c r="P137" s="274" t="s">
        <v>8</v>
      </c>
    </row>
    <row r="138" spans="2:16" x14ac:dyDescent="0.25">
      <c r="B138" s="277" t="s">
        <v>9</v>
      </c>
      <c r="C138" s="277" t="s">
        <v>10</v>
      </c>
      <c r="D138" s="277" t="s">
        <v>11</v>
      </c>
      <c r="E138" s="287"/>
      <c r="F138" s="287"/>
      <c r="G138" s="12" t="s">
        <v>12</v>
      </c>
      <c r="H138" s="287"/>
      <c r="I138" s="289"/>
      <c r="J138" s="279" t="s">
        <v>14</v>
      </c>
      <c r="K138" s="281" t="s">
        <v>48</v>
      </c>
      <c r="L138" s="283" t="s">
        <v>49</v>
      </c>
      <c r="M138" s="277" t="s">
        <v>17</v>
      </c>
      <c r="N138" s="277" t="s">
        <v>18</v>
      </c>
      <c r="O138" s="287"/>
      <c r="P138" s="275"/>
    </row>
    <row r="139" spans="2:16" x14ac:dyDescent="0.25">
      <c r="B139" s="278"/>
      <c r="C139" s="278"/>
      <c r="D139" s="278"/>
      <c r="E139" s="288"/>
      <c r="F139" s="288"/>
      <c r="G139" s="13"/>
      <c r="H139" s="288"/>
      <c r="I139" s="280"/>
      <c r="J139" s="280"/>
      <c r="K139" s="282"/>
      <c r="L139" s="284"/>
      <c r="M139" s="278"/>
      <c r="N139" s="278"/>
      <c r="O139" s="288"/>
      <c r="P139" s="276"/>
    </row>
    <row r="140" spans="2:16" ht="30" customHeight="1" x14ac:dyDescent="0.25">
      <c r="B140" s="14">
        <v>1000</v>
      </c>
      <c r="C140" s="14">
        <v>1100</v>
      </c>
      <c r="D140" s="14">
        <v>113</v>
      </c>
      <c r="E140" s="42" t="s">
        <v>241</v>
      </c>
      <c r="F140" s="78" t="s">
        <v>170</v>
      </c>
      <c r="G140" s="98"/>
      <c r="H140" s="153"/>
      <c r="I140" s="14">
        <v>15</v>
      </c>
      <c r="J140" s="20">
        <v>5352</v>
      </c>
      <c r="K140" s="33">
        <v>0</v>
      </c>
      <c r="L140" s="121">
        <f>J140+K140</f>
        <v>5352</v>
      </c>
      <c r="M140" s="20">
        <v>478.82</v>
      </c>
      <c r="N140" s="20">
        <v>478.82</v>
      </c>
      <c r="O140" s="20">
        <f>L140-N140</f>
        <v>4873.18</v>
      </c>
      <c r="P140" s="154"/>
    </row>
    <row r="141" spans="2:16" ht="30" customHeight="1" x14ac:dyDescent="0.25">
      <c r="B141" s="70"/>
      <c r="C141" s="70"/>
      <c r="D141" s="70"/>
      <c r="E141" s="26" t="s">
        <v>171</v>
      </c>
      <c r="F141" s="27"/>
      <c r="G141" s="27"/>
      <c r="H141" s="88"/>
      <c r="I141" s="155"/>
      <c r="J141" s="95">
        <f>SUM(J140)</f>
        <v>5352</v>
      </c>
      <c r="K141" s="95">
        <v>0</v>
      </c>
      <c r="L141" s="95">
        <f>SUM(L140)</f>
        <v>5352</v>
      </c>
      <c r="M141" s="95">
        <f>SUM(M140)</f>
        <v>478.82</v>
      </c>
      <c r="N141" s="95">
        <f>SUM(N140)</f>
        <v>478.82</v>
      </c>
      <c r="O141" s="95">
        <f>SUM(O140)</f>
        <v>4873.18</v>
      </c>
      <c r="P141" s="143"/>
    </row>
    <row r="142" spans="2:16" ht="30" customHeight="1" x14ac:dyDescent="0.25">
      <c r="B142" s="14">
        <v>1000</v>
      </c>
      <c r="C142" s="14">
        <v>1100</v>
      </c>
      <c r="D142" s="14">
        <v>113</v>
      </c>
      <c r="E142" s="78" t="s">
        <v>172</v>
      </c>
      <c r="F142" s="59" t="s">
        <v>173</v>
      </c>
      <c r="G142" s="87"/>
      <c r="H142" s="78"/>
      <c r="I142" s="14">
        <v>15</v>
      </c>
      <c r="J142" s="34">
        <v>4653</v>
      </c>
      <c r="K142" s="122">
        <v>0</v>
      </c>
      <c r="L142" s="34">
        <f>J142+K142</f>
        <v>4653</v>
      </c>
      <c r="M142" s="34">
        <v>371.28</v>
      </c>
      <c r="N142" s="34">
        <v>371.28</v>
      </c>
      <c r="O142" s="156">
        <f>L142-N142</f>
        <v>4281.72</v>
      </c>
      <c r="P142" s="157"/>
    </row>
    <row r="143" spans="2:16" ht="30" customHeight="1" x14ac:dyDescent="0.25">
      <c r="B143" s="25"/>
      <c r="C143" s="25"/>
      <c r="D143" s="25"/>
      <c r="E143" s="28" t="s">
        <v>174</v>
      </c>
      <c r="F143" s="37"/>
      <c r="G143" s="37"/>
      <c r="H143" s="37"/>
      <c r="I143" s="28"/>
      <c r="J143" s="158">
        <f>SUM(J142)</f>
        <v>4653</v>
      </c>
      <c r="K143" s="158">
        <v>0</v>
      </c>
      <c r="L143" s="158">
        <f>SUM(L142)</f>
        <v>4653</v>
      </c>
      <c r="M143" s="158">
        <f>SUM(M142)</f>
        <v>371.28</v>
      </c>
      <c r="N143" s="158">
        <f>SUM(N142)</f>
        <v>371.28</v>
      </c>
      <c r="O143" s="158">
        <f>SUM(O142)</f>
        <v>4281.72</v>
      </c>
      <c r="P143" s="159"/>
    </row>
    <row r="144" spans="2:16" ht="30" customHeight="1" x14ac:dyDescent="0.25">
      <c r="B144" s="14">
        <v>1000</v>
      </c>
      <c r="C144" s="14">
        <v>1100</v>
      </c>
      <c r="D144" s="14">
        <v>113</v>
      </c>
      <c r="E144" s="78" t="s">
        <v>175</v>
      </c>
      <c r="F144" s="59" t="s">
        <v>176</v>
      </c>
      <c r="G144" s="114"/>
      <c r="H144" s="78"/>
      <c r="I144" s="14">
        <v>15</v>
      </c>
      <c r="J144" s="121">
        <v>4847</v>
      </c>
      <c r="K144" s="122">
        <v>0</v>
      </c>
      <c r="L144" s="34">
        <f>J144+K144</f>
        <v>4847</v>
      </c>
      <c r="M144" s="121">
        <v>397.56</v>
      </c>
      <c r="N144" s="121">
        <v>397.56</v>
      </c>
      <c r="O144" s="20">
        <f>L144-N144</f>
        <v>4449.4399999999996</v>
      </c>
      <c r="P144" s="160"/>
    </row>
    <row r="145" spans="2:16" ht="30" customHeight="1" x14ac:dyDescent="0.25">
      <c r="B145" s="14">
        <v>1000</v>
      </c>
      <c r="C145" s="14">
        <v>1100</v>
      </c>
      <c r="D145" s="14">
        <v>113</v>
      </c>
      <c r="E145" s="78" t="s">
        <v>177</v>
      </c>
      <c r="F145" s="59" t="s">
        <v>178</v>
      </c>
      <c r="G145" s="114"/>
      <c r="H145" s="78"/>
      <c r="I145" s="14">
        <v>15</v>
      </c>
      <c r="J145" s="121">
        <v>4847</v>
      </c>
      <c r="K145" s="122">
        <v>0</v>
      </c>
      <c r="L145" s="34">
        <f t="shared" ref="L145:L156" si="29">J145+K145</f>
        <v>4847</v>
      </c>
      <c r="M145" s="121">
        <v>397.56</v>
      </c>
      <c r="N145" s="121">
        <v>397.56</v>
      </c>
      <c r="O145" s="20">
        <f t="shared" ref="O145:O156" si="30">L145-N145</f>
        <v>4449.4399999999996</v>
      </c>
      <c r="P145" s="136"/>
    </row>
    <row r="146" spans="2:16" ht="30" customHeight="1" x14ac:dyDescent="0.25">
      <c r="B146" s="14">
        <v>1000</v>
      </c>
      <c r="C146" s="14">
        <v>1100</v>
      </c>
      <c r="D146" s="14">
        <v>113</v>
      </c>
      <c r="E146" s="78" t="s">
        <v>179</v>
      </c>
      <c r="F146" s="77" t="s">
        <v>180</v>
      </c>
      <c r="G146" s="161"/>
      <c r="H146" s="78"/>
      <c r="I146" s="14">
        <v>15</v>
      </c>
      <c r="J146" s="121">
        <v>4847</v>
      </c>
      <c r="K146" s="122">
        <v>0</v>
      </c>
      <c r="L146" s="34">
        <f t="shared" si="29"/>
        <v>4847</v>
      </c>
      <c r="M146" s="121">
        <v>397.56</v>
      </c>
      <c r="N146" s="121">
        <v>397.56</v>
      </c>
      <c r="O146" s="20">
        <f t="shared" si="30"/>
        <v>4449.4399999999996</v>
      </c>
      <c r="P146" s="136"/>
    </row>
    <row r="147" spans="2:16" ht="30" customHeight="1" x14ac:dyDescent="0.25">
      <c r="B147" s="14">
        <v>1000</v>
      </c>
      <c r="C147" s="14">
        <v>1100</v>
      </c>
      <c r="D147" s="14">
        <v>113</v>
      </c>
      <c r="E147" s="78" t="s">
        <v>181</v>
      </c>
      <c r="F147" s="78" t="s">
        <v>180</v>
      </c>
      <c r="G147" s="161"/>
      <c r="H147" s="78"/>
      <c r="I147" s="14">
        <v>15</v>
      </c>
      <c r="J147" s="121">
        <v>4847</v>
      </c>
      <c r="K147" s="122">
        <v>0</v>
      </c>
      <c r="L147" s="34">
        <f t="shared" si="29"/>
        <v>4847</v>
      </c>
      <c r="M147" s="121">
        <v>397.56</v>
      </c>
      <c r="N147" s="121">
        <v>397.56</v>
      </c>
      <c r="O147" s="20">
        <f t="shared" si="30"/>
        <v>4449.4399999999996</v>
      </c>
      <c r="P147" s="136"/>
    </row>
    <row r="148" spans="2:16" ht="30" customHeight="1" x14ac:dyDescent="0.25">
      <c r="B148" s="14">
        <v>1000</v>
      </c>
      <c r="C148" s="14">
        <v>1100</v>
      </c>
      <c r="D148" s="14">
        <v>113</v>
      </c>
      <c r="E148" s="78" t="s">
        <v>182</v>
      </c>
      <c r="F148" s="78" t="s">
        <v>180</v>
      </c>
      <c r="G148" s="161"/>
      <c r="H148" s="78"/>
      <c r="I148" s="14">
        <v>15</v>
      </c>
      <c r="J148" s="121">
        <v>4847</v>
      </c>
      <c r="K148" s="122">
        <v>0</v>
      </c>
      <c r="L148" s="34">
        <f t="shared" si="29"/>
        <v>4847</v>
      </c>
      <c r="M148" s="121">
        <v>397.56</v>
      </c>
      <c r="N148" s="121">
        <v>397.56</v>
      </c>
      <c r="O148" s="20">
        <f t="shared" si="30"/>
        <v>4449.4399999999996</v>
      </c>
      <c r="P148" s="41"/>
    </row>
    <row r="149" spans="2:16" ht="30" customHeight="1" x14ac:dyDescent="0.25">
      <c r="B149" s="14">
        <v>1000</v>
      </c>
      <c r="C149" s="14">
        <v>1100</v>
      </c>
      <c r="D149" s="14">
        <v>113</v>
      </c>
      <c r="E149" s="162" t="s">
        <v>183</v>
      </c>
      <c r="F149" s="78" t="s">
        <v>180</v>
      </c>
      <c r="G149" s="163"/>
      <c r="H149" s="164"/>
      <c r="I149" s="14">
        <v>15</v>
      </c>
      <c r="J149" s="121">
        <v>4847</v>
      </c>
      <c r="K149" s="122">
        <v>0</v>
      </c>
      <c r="L149" s="34">
        <f t="shared" si="29"/>
        <v>4847</v>
      </c>
      <c r="M149" s="121">
        <v>397.56</v>
      </c>
      <c r="N149" s="121">
        <v>397.56</v>
      </c>
      <c r="O149" s="20">
        <f t="shared" si="30"/>
        <v>4449.4399999999996</v>
      </c>
      <c r="P149" s="41"/>
    </row>
    <row r="150" spans="2:16" ht="30" customHeight="1" x14ac:dyDescent="0.25">
      <c r="B150" s="14">
        <v>1000</v>
      </c>
      <c r="C150" s="14">
        <v>1100</v>
      </c>
      <c r="D150" s="14">
        <v>113</v>
      </c>
      <c r="E150" s="162" t="s">
        <v>184</v>
      </c>
      <c r="F150" s="78" t="s">
        <v>180</v>
      </c>
      <c r="G150" s="165"/>
      <c r="H150" s="61"/>
      <c r="I150" s="14">
        <v>15</v>
      </c>
      <c r="J150" s="121">
        <v>4847</v>
      </c>
      <c r="K150" s="122">
        <v>0</v>
      </c>
      <c r="L150" s="34">
        <f t="shared" si="29"/>
        <v>4847</v>
      </c>
      <c r="M150" s="121">
        <v>397.56</v>
      </c>
      <c r="N150" s="121">
        <v>397.56</v>
      </c>
      <c r="O150" s="20">
        <f t="shared" si="30"/>
        <v>4449.4399999999996</v>
      </c>
      <c r="P150" s="41"/>
    </row>
    <row r="151" spans="2:16" ht="30" customHeight="1" x14ac:dyDescent="0.25">
      <c r="B151" s="14">
        <v>1000</v>
      </c>
      <c r="C151" s="14">
        <v>1100</v>
      </c>
      <c r="D151" s="14">
        <v>113</v>
      </c>
      <c r="E151" s="162" t="s">
        <v>185</v>
      </c>
      <c r="F151" s="78" t="s">
        <v>180</v>
      </c>
      <c r="G151" s="98"/>
      <c r="H151" s="166"/>
      <c r="I151" s="14">
        <v>15</v>
      </c>
      <c r="J151" s="121">
        <v>4847</v>
      </c>
      <c r="K151" s="122">
        <v>0</v>
      </c>
      <c r="L151" s="34">
        <f t="shared" si="29"/>
        <v>4847</v>
      </c>
      <c r="M151" s="121">
        <v>397.56</v>
      </c>
      <c r="N151" s="121">
        <v>397.56</v>
      </c>
      <c r="O151" s="20">
        <f t="shared" si="30"/>
        <v>4449.4399999999996</v>
      </c>
      <c r="P151" s="41"/>
    </row>
    <row r="152" spans="2:16" ht="30" customHeight="1" x14ac:dyDescent="0.25">
      <c r="B152" s="14">
        <v>1000</v>
      </c>
      <c r="C152" s="14">
        <v>1100</v>
      </c>
      <c r="D152" s="14">
        <v>113</v>
      </c>
      <c r="E152" s="78" t="s">
        <v>186</v>
      </c>
      <c r="F152" s="59" t="s">
        <v>187</v>
      </c>
      <c r="G152" s="60"/>
      <c r="H152" s="60"/>
      <c r="I152" s="14">
        <v>15</v>
      </c>
      <c r="J152" s="121">
        <v>7200</v>
      </c>
      <c r="K152" s="122"/>
      <c r="L152" s="34">
        <f t="shared" si="29"/>
        <v>7200</v>
      </c>
      <c r="M152" s="121">
        <v>826.93</v>
      </c>
      <c r="N152" s="121">
        <v>826.93</v>
      </c>
      <c r="O152" s="20">
        <f t="shared" si="30"/>
        <v>6373.07</v>
      </c>
      <c r="P152" s="41"/>
    </row>
    <row r="153" spans="2:16" ht="30" customHeight="1" x14ac:dyDescent="0.25">
      <c r="B153" s="14">
        <v>1000</v>
      </c>
      <c r="C153" s="117">
        <v>1100</v>
      </c>
      <c r="D153" s="117">
        <v>113</v>
      </c>
      <c r="E153" s="60" t="s">
        <v>188</v>
      </c>
      <c r="F153" s="60" t="s">
        <v>189</v>
      </c>
      <c r="G153" s="161"/>
      <c r="H153" s="60"/>
      <c r="I153" s="117">
        <v>15</v>
      </c>
      <c r="J153" s="20">
        <v>4400</v>
      </c>
      <c r="K153" s="167">
        <v>0</v>
      </c>
      <c r="L153" s="34">
        <f t="shared" si="29"/>
        <v>4400</v>
      </c>
      <c r="M153" s="20">
        <v>343.73</v>
      </c>
      <c r="N153" s="20">
        <v>343.73</v>
      </c>
      <c r="O153" s="20">
        <f t="shared" si="30"/>
        <v>4056.27</v>
      </c>
      <c r="P153" s="168"/>
    </row>
    <row r="154" spans="2:16" ht="30" customHeight="1" x14ac:dyDescent="0.25">
      <c r="B154" s="14">
        <v>1000</v>
      </c>
      <c r="C154" s="117">
        <v>1100</v>
      </c>
      <c r="D154" s="117">
        <v>113</v>
      </c>
      <c r="E154" s="60" t="s">
        <v>190</v>
      </c>
      <c r="F154" s="60" t="s">
        <v>191</v>
      </c>
      <c r="G154" s="98"/>
      <c r="H154" s="60"/>
      <c r="I154" s="117">
        <v>15</v>
      </c>
      <c r="J154" s="20">
        <v>3860</v>
      </c>
      <c r="K154" s="167">
        <v>0</v>
      </c>
      <c r="L154" s="34">
        <f t="shared" si="29"/>
        <v>3860</v>
      </c>
      <c r="M154" s="20">
        <v>284.93</v>
      </c>
      <c r="N154" s="20">
        <v>284.93</v>
      </c>
      <c r="O154" s="20">
        <f t="shared" si="30"/>
        <v>3575.07</v>
      </c>
      <c r="P154" s="168"/>
    </row>
    <row r="155" spans="2:16" ht="30" customHeight="1" x14ac:dyDescent="0.25">
      <c r="B155" s="14">
        <v>1000</v>
      </c>
      <c r="C155" s="117">
        <v>1100</v>
      </c>
      <c r="D155" s="117">
        <v>113</v>
      </c>
      <c r="E155" s="60" t="s">
        <v>192</v>
      </c>
      <c r="F155" s="169" t="s">
        <v>193</v>
      </c>
      <c r="G155" s="170"/>
      <c r="H155" s="60"/>
      <c r="I155" s="117">
        <v>15</v>
      </c>
      <c r="J155" s="20">
        <v>6800</v>
      </c>
      <c r="K155" s="167">
        <v>0</v>
      </c>
      <c r="L155" s="34">
        <f t="shared" si="29"/>
        <v>6800</v>
      </c>
      <c r="M155" s="20">
        <v>741.46</v>
      </c>
      <c r="N155" s="20">
        <v>741.46</v>
      </c>
      <c r="O155" s="20">
        <f t="shared" si="30"/>
        <v>6058.54</v>
      </c>
      <c r="P155" s="168"/>
    </row>
    <row r="156" spans="2:16" ht="30" customHeight="1" x14ac:dyDescent="0.25">
      <c r="B156" s="14">
        <v>1000</v>
      </c>
      <c r="C156" s="14">
        <v>1100</v>
      </c>
      <c r="D156" s="14">
        <v>113</v>
      </c>
      <c r="E156" s="42" t="s">
        <v>194</v>
      </c>
      <c r="F156" s="59" t="s">
        <v>195</v>
      </c>
      <c r="G156" s="161"/>
      <c r="H156" s="171"/>
      <c r="I156" s="14">
        <v>15</v>
      </c>
      <c r="J156" s="20">
        <v>5867</v>
      </c>
      <c r="K156" s="33">
        <v>0</v>
      </c>
      <c r="L156" s="18">
        <f t="shared" si="29"/>
        <v>5867</v>
      </c>
      <c r="M156" s="20">
        <v>567.45000000000005</v>
      </c>
      <c r="N156" s="20">
        <v>567.45000000000005</v>
      </c>
      <c r="O156" s="20">
        <f t="shared" si="30"/>
        <v>5299.55</v>
      </c>
      <c r="P156" s="41"/>
    </row>
    <row r="157" spans="2:16" ht="30" customHeight="1" x14ac:dyDescent="0.25">
      <c r="B157" s="70"/>
      <c r="C157" s="70"/>
      <c r="D157" s="70"/>
      <c r="E157" s="26" t="s">
        <v>196</v>
      </c>
      <c r="F157" s="27"/>
      <c r="G157" s="27"/>
      <c r="H157" s="88"/>
      <c r="I157" s="71"/>
      <c r="J157" s="30">
        <f t="shared" ref="J157:N157" si="31">SUM(J144:J156)</f>
        <v>66903</v>
      </c>
      <c r="K157" s="30">
        <f t="shared" si="31"/>
        <v>0</v>
      </c>
      <c r="L157" s="30">
        <f t="shared" si="31"/>
        <v>66903</v>
      </c>
      <c r="M157" s="30">
        <f t="shared" si="31"/>
        <v>5944.98</v>
      </c>
      <c r="N157" s="30">
        <f t="shared" si="31"/>
        <v>5944.98</v>
      </c>
      <c r="O157" s="30">
        <f>SUM(O144:O156)</f>
        <v>60958.02</v>
      </c>
      <c r="P157" s="30">
        <v>0</v>
      </c>
    </row>
    <row r="158" spans="2:16" ht="30" customHeight="1" x14ac:dyDescent="0.25">
      <c r="B158" s="14">
        <v>1000</v>
      </c>
      <c r="C158" s="14">
        <v>1100</v>
      </c>
      <c r="D158" s="14">
        <v>113</v>
      </c>
      <c r="E158" s="42" t="s">
        <v>197</v>
      </c>
      <c r="F158" s="59" t="s">
        <v>198</v>
      </c>
      <c r="G158" s="165"/>
      <c r="H158" s="172"/>
      <c r="I158" s="117">
        <v>15</v>
      </c>
      <c r="J158" s="20">
        <v>5625</v>
      </c>
      <c r="K158" s="33">
        <v>0</v>
      </c>
      <c r="L158" s="121">
        <f>J158+K158</f>
        <v>5625</v>
      </c>
      <c r="M158" s="20">
        <v>524.05999999999995</v>
      </c>
      <c r="N158" s="20">
        <v>524.05999999999995</v>
      </c>
      <c r="O158" s="20">
        <f>L158-N158</f>
        <v>5100.9400000000005</v>
      </c>
      <c r="P158" s="154"/>
    </row>
    <row r="159" spans="2:16" ht="30" customHeight="1" x14ac:dyDescent="0.25">
      <c r="B159" s="14">
        <v>1000</v>
      </c>
      <c r="C159" s="14">
        <v>1100</v>
      </c>
      <c r="D159" s="14">
        <v>113</v>
      </c>
      <c r="E159" s="42" t="s">
        <v>199</v>
      </c>
      <c r="F159" s="59" t="s">
        <v>200</v>
      </c>
      <c r="G159" s="165"/>
      <c r="H159" s="172"/>
      <c r="I159" s="14">
        <v>15</v>
      </c>
      <c r="J159" s="20">
        <v>2300</v>
      </c>
      <c r="K159" s="33">
        <v>39.97</v>
      </c>
      <c r="L159" s="121">
        <f>J159+K159</f>
        <v>2339.9699999999998</v>
      </c>
      <c r="M159" s="20"/>
      <c r="N159" s="20"/>
      <c r="O159" s="20">
        <f>L159-N159</f>
        <v>2339.9699999999998</v>
      </c>
      <c r="P159" s="154"/>
    </row>
    <row r="160" spans="2:16" ht="30" customHeight="1" x14ac:dyDescent="0.25">
      <c r="B160" s="70"/>
      <c r="C160" s="70"/>
      <c r="D160" s="70"/>
      <c r="E160" s="26" t="s">
        <v>201</v>
      </c>
      <c r="F160" s="27"/>
      <c r="G160" s="27"/>
      <c r="H160" s="88"/>
      <c r="I160" s="155"/>
      <c r="J160" s="95">
        <f t="shared" ref="J160:N160" si="32">SUM(J158:J159)</f>
        <v>7925</v>
      </c>
      <c r="K160" s="95">
        <f t="shared" si="32"/>
        <v>39.97</v>
      </c>
      <c r="L160" s="95">
        <f t="shared" si="32"/>
        <v>7964.9699999999993</v>
      </c>
      <c r="M160" s="95">
        <f t="shared" si="32"/>
        <v>524.05999999999995</v>
      </c>
      <c r="N160" s="95">
        <f t="shared" si="32"/>
        <v>524.05999999999995</v>
      </c>
      <c r="O160" s="95">
        <f>SUM(O158:O159)</f>
        <v>7440.91</v>
      </c>
      <c r="P160" s="143"/>
    </row>
    <row r="161" spans="2:16" ht="30" customHeight="1" x14ac:dyDescent="0.25">
      <c r="B161" s="14">
        <v>1000</v>
      </c>
      <c r="C161" s="14">
        <v>1100</v>
      </c>
      <c r="D161" s="14">
        <v>113</v>
      </c>
      <c r="E161" s="78" t="s">
        <v>202</v>
      </c>
      <c r="F161" s="59" t="s">
        <v>203</v>
      </c>
      <c r="G161" s="173"/>
      <c r="H161" s="60"/>
      <c r="I161" s="14">
        <v>15</v>
      </c>
      <c r="J161" s="20">
        <v>5867</v>
      </c>
      <c r="K161" s="33">
        <v>0</v>
      </c>
      <c r="L161" s="18">
        <f>J161+K161</f>
        <v>5867</v>
      </c>
      <c r="M161" s="20">
        <v>567.45000000000005</v>
      </c>
      <c r="N161" s="20">
        <v>567.45000000000005</v>
      </c>
      <c r="O161" s="20">
        <f>L161-N161</f>
        <v>5299.55</v>
      </c>
      <c r="P161" s="157"/>
    </row>
    <row r="162" spans="2:16" ht="30" customHeight="1" x14ac:dyDescent="0.25">
      <c r="B162" s="25"/>
      <c r="C162" s="25"/>
      <c r="D162" s="25"/>
      <c r="E162" s="28" t="s">
        <v>204</v>
      </c>
      <c r="F162" s="37"/>
      <c r="G162" s="37"/>
      <c r="H162" s="37"/>
      <c r="I162" s="28"/>
      <c r="J162" s="158">
        <f t="shared" ref="J162:N162" si="33">SUM(J161)</f>
        <v>5867</v>
      </c>
      <c r="K162" s="158">
        <f t="shared" si="33"/>
        <v>0</v>
      </c>
      <c r="L162" s="158">
        <f t="shared" si="33"/>
        <v>5867</v>
      </c>
      <c r="M162" s="158">
        <f t="shared" si="33"/>
        <v>567.45000000000005</v>
      </c>
      <c r="N162" s="158">
        <f t="shared" si="33"/>
        <v>567.45000000000005</v>
      </c>
      <c r="O162" s="158">
        <f>SUM(O161)</f>
        <v>5299.55</v>
      </c>
      <c r="P162" s="159"/>
    </row>
    <row r="163" spans="2:16" x14ac:dyDescent="0.25">
      <c r="B163" s="174"/>
      <c r="C163" s="46"/>
      <c r="D163" s="46"/>
      <c r="E163" s="47"/>
      <c r="F163" s="48"/>
      <c r="G163" s="48"/>
      <c r="H163" s="49"/>
      <c r="I163" s="175"/>
      <c r="J163" s="106"/>
      <c r="K163" s="106"/>
      <c r="L163" s="106"/>
      <c r="M163" s="106"/>
      <c r="N163" s="106"/>
      <c r="O163" s="106"/>
    </row>
    <row r="164" spans="2:16" x14ac:dyDescent="0.25">
      <c r="B164" s="144"/>
      <c r="C164" s="144"/>
      <c r="D164" s="144"/>
      <c r="E164" s="145"/>
      <c r="F164" s="2"/>
      <c r="G164" s="2"/>
      <c r="H164" s="1"/>
      <c r="I164" s="144"/>
      <c r="J164" s="146"/>
      <c r="K164" s="147"/>
      <c r="L164" s="146"/>
      <c r="M164" s="146"/>
      <c r="N164" s="146"/>
      <c r="O164" s="146"/>
      <c r="P164" s="106"/>
    </row>
    <row r="165" spans="2:16" ht="18" x14ac:dyDescent="0.25">
      <c r="B165" s="46"/>
      <c r="C165" s="46"/>
      <c r="D165" s="46"/>
      <c r="E165" s="285" t="s">
        <v>0</v>
      </c>
      <c r="F165" s="285"/>
      <c r="G165" s="285"/>
      <c r="H165" s="285"/>
      <c r="I165" s="285" t="s">
        <v>243</v>
      </c>
      <c r="J165" s="285"/>
      <c r="K165" s="285"/>
      <c r="L165" s="285"/>
      <c r="M165" s="285"/>
      <c r="N165" s="285"/>
      <c r="O165" s="285"/>
      <c r="P165" s="47"/>
    </row>
    <row r="166" spans="2:16" ht="18" x14ac:dyDescent="0.25">
      <c r="B166" s="4"/>
      <c r="C166" s="2"/>
      <c r="D166" s="2"/>
      <c r="E166" s="285" t="s">
        <v>2</v>
      </c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150"/>
    </row>
    <row r="167" spans="2:16" x14ac:dyDescent="0.25">
      <c r="B167" s="151"/>
      <c r="C167" s="151"/>
      <c r="D167" s="151"/>
      <c r="E167" s="286" t="s">
        <v>3</v>
      </c>
      <c r="F167" s="286" t="s">
        <v>47</v>
      </c>
      <c r="G167" s="8"/>
      <c r="H167" s="286" t="s">
        <v>5</v>
      </c>
      <c r="I167" s="279" t="s">
        <v>13</v>
      </c>
      <c r="J167" s="152" t="s">
        <v>109</v>
      </c>
      <c r="K167" s="109"/>
      <c r="L167" s="84"/>
      <c r="M167" s="290"/>
      <c r="N167" s="291"/>
      <c r="O167" s="286" t="s">
        <v>7</v>
      </c>
      <c r="P167" s="274" t="s">
        <v>8</v>
      </c>
    </row>
    <row r="168" spans="2:16" x14ac:dyDescent="0.25">
      <c r="B168" s="277" t="s">
        <v>9</v>
      </c>
      <c r="C168" s="277" t="s">
        <v>10</v>
      </c>
      <c r="D168" s="277" t="s">
        <v>11</v>
      </c>
      <c r="E168" s="287"/>
      <c r="F168" s="287"/>
      <c r="G168" s="12" t="s">
        <v>12</v>
      </c>
      <c r="H168" s="287"/>
      <c r="I168" s="289"/>
      <c r="J168" s="279" t="s">
        <v>14</v>
      </c>
      <c r="K168" s="281" t="s">
        <v>48</v>
      </c>
      <c r="L168" s="283" t="s">
        <v>49</v>
      </c>
      <c r="M168" s="277" t="s">
        <v>17</v>
      </c>
      <c r="N168" s="277" t="s">
        <v>18</v>
      </c>
      <c r="O168" s="287"/>
      <c r="P168" s="275"/>
    </row>
    <row r="169" spans="2:16" x14ac:dyDescent="0.25">
      <c r="B169" s="278"/>
      <c r="C169" s="278"/>
      <c r="D169" s="278"/>
      <c r="E169" s="288"/>
      <c r="F169" s="288"/>
      <c r="G169" s="13"/>
      <c r="H169" s="288"/>
      <c r="I169" s="280"/>
      <c r="J169" s="280"/>
      <c r="K169" s="282"/>
      <c r="L169" s="284"/>
      <c r="M169" s="278"/>
      <c r="N169" s="278"/>
      <c r="O169" s="288"/>
      <c r="P169" s="276"/>
    </row>
    <row r="170" spans="2:16" ht="30" customHeight="1" x14ac:dyDescent="0.25">
      <c r="B170" s="176">
        <v>1000</v>
      </c>
      <c r="C170" s="177">
        <v>1100</v>
      </c>
      <c r="D170" s="177">
        <v>113</v>
      </c>
      <c r="E170" s="17" t="s">
        <v>205</v>
      </c>
      <c r="F170" s="178" t="s">
        <v>206</v>
      </c>
      <c r="G170" s="17"/>
      <c r="H170" s="17"/>
      <c r="I170" s="179">
        <v>15</v>
      </c>
      <c r="J170" s="180">
        <v>4510</v>
      </c>
      <c r="K170" s="181">
        <v>0</v>
      </c>
      <c r="L170" s="182">
        <f>J170+K170</f>
        <v>4510</v>
      </c>
      <c r="M170" s="183">
        <v>355.71</v>
      </c>
      <c r="N170" s="183">
        <v>355.71</v>
      </c>
      <c r="O170" s="184">
        <f>L170-N170</f>
        <v>4154.29</v>
      </c>
      <c r="P170" s="111"/>
    </row>
    <row r="171" spans="2:16" ht="30" customHeight="1" x14ac:dyDescent="0.25">
      <c r="B171" s="70"/>
      <c r="C171" s="70"/>
      <c r="D171" s="70"/>
      <c r="E171" s="26" t="s">
        <v>207</v>
      </c>
      <c r="F171" s="27"/>
      <c r="G171" s="27"/>
      <c r="H171" s="88"/>
      <c r="I171" s="71"/>
      <c r="J171" s="30">
        <f>SUM(J170)</f>
        <v>4510</v>
      </c>
      <c r="K171" s="30">
        <v>0</v>
      </c>
      <c r="L171" s="30">
        <f>SUM(L170)</f>
        <v>4510</v>
      </c>
      <c r="M171" s="30">
        <f>SUM(M170)</f>
        <v>355.71</v>
      </c>
      <c r="N171" s="30">
        <f>SUM(N170)</f>
        <v>355.71</v>
      </c>
      <c r="O171" s="30">
        <f>SUM(O170)</f>
        <v>4154.29</v>
      </c>
      <c r="P171" s="159"/>
    </row>
    <row r="172" spans="2:16" ht="30" customHeight="1" x14ac:dyDescent="0.25">
      <c r="B172" s="14">
        <v>1000</v>
      </c>
      <c r="C172" s="14">
        <v>1100</v>
      </c>
      <c r="D172" s="14">
        <v>113</v>
      </c>
      <c r="E172" s="17" t="s">
        <v>208</v>
      </c>
      <c r="F172" s="59" t="s">
        <v>209</v>
      </c>
      <c r="G172" s="17"/>
      <c r="H172" s="17"/>
      <c r="I172" s="14">
        <v>15</v>
      </c>
      <c r="J172" s="20">
        <v>5867</v>
      </c>
      <c r="K172" s="33">
        <v>0</v>
      </c>
      <c r="L172" s="18">
        <f>J172+K172</f>
        <v>5867</v>
      </c>
      <c r="M172" s="20">
        <v>567.45000000000005</v>
      </c>
      <c r="N172" s="20">
        <v>567.45000000000005</v>
      </c>
      <c r="O172" s="20">
        <f>L172-N172</f>
        <v>5299.55</v>
      </c>
      <c r="P172" s="154"/>
    </row>
    <row r="173" spans="2:16" ht="30" customHeight="1" x14ac:dyDescent="0.25">
      <c r="B173" s="14">
        <v>1000</v>
      </c>
      <c r="C173" s="14">
        <v>1100</v>
      </c>
      <c r="D173" s="14">
        <v>113</v>
      </c>
      <c r="E173" s="17" t="s">
        <v>210</v>
      </c>
      <c r="F173" s="59" t="s">
        <v>211</v>
      </c>
      <c r="G173" s="17"/>
      <c r="H173" s="17"/>
      <c r="I173" s="14">
        <v>15</v>
      </c>
      <c r="J173" s="18">
        <v>2600</v>
      </c>
      <c r="K173" s="19">
        <v>6.1</v>
      </c>
      <c r="L173" s="18">
        <f>J173+K173</f>
        <v>2606.1</v>
      </c>
      <c r="M173" s="18">
        <v>0</v>
      </c>
      <c r="N173" s="75">
        <v>0</v>
      </c>
      <c r="O173" s="20">
        <f>L173-N173</f>
        <v>2606.1</v>
      </c>
      <c r="P173" s="111"/>
    </row>
    <row r="174" spans="2:16" ht="30" customHeight="1" x14ac:dyDescent="0.25">
      <c r="B174" s="70"/>
      <c r="C174" s="70"/>
      <c r="D174" s="70"/>
      <c r="E174" s="26" t="s">
        <v>212</v>
      </c>
      <c r="F174" s="27"/>
      <c r="G174" s="27"/>
      <c r="H174" s="88"/>
      <c r="I174" s="71"/>
      <c r="J174" s="30">
        <f t="shared" ref="J174:N174" si="34">SUM(J172:J173)</f>
        <v>8467</v>
      </c>
      <c r="K174" s="30">
        <f t="shared" si="34"/>
        <v>6.1</v>
      </c>
      <c r="L174" s="30">
        <f t="shared" si="34"/>
        <v>8473.1</v>
      </c>
      <c r="M174" s="30">
        <f t="shared" si="34"/>
        <v>567.45000000000005</v>
      </c>
      <c r="N174" s="30">
        <f t="shared" si="34"/>
        <v>567.45000000000005</v>
      </c>
      <c r="O174" s="30">
        <f>SUM(O172:O173)</f>
        <v>7905.65</v>
      </c>
      <c r="P174" s="159"/>
    </row>
    <row r="175" spans="2:16" ht="30" customHeight="1" x14ac:dyDescent="0.25">
      <c r="B175" s="14">
        <v>1000</v>
      </c>
      <c r="C175" s="14">
        <v>1100</v>
      </c>
      <c r="D175" s="72">
        <v>113</v>
      </c>
      <c r="E175" s="17" t="s">
        <v>213</v>
      </c>
      <c r="F175" s="59" t="s">
        <v>214</v>
      </c>
      <c r="G175" s="17"/>
      <c r="H175" s="17"/>
      <c r="I175" s="14">
        <v>15</v>
      </c>
      <c r="J175" s="20">
        <v>5224</v>
      </c>
      <c r="K175" s="33">
        <v>0</v>
      </c>
      <c r="L175" s="18">
        <f>J175+K175</f>
        <v>5224</v>
      </c>
      <c r="M175" s="20">
        <v>458.22</v>
      </c>
      <c r="N175" s="34">
        <v>458.22</v>
      </c>
      <c r="O175" s="20">
        <f>L175-N175</f>
        <v>4765.78</v>
      </c>
      <c r="P175" s="185"/>
    </row>
    <row r="176" spans="2:16" ht="30" customHeight="1" x14ac:dyDescent="0.25">
      <c r="B176" s="14">
        <v>1000</v>
      </c>
      <c r="C176" s="14">
        <v>1100</v>
      </c>
      <c r="D176" s="14">
        <v>113</v>
      </c>
      <c r="E176" s="186"/>
      <c r="F176" s="59" t="s">
        <v>215</v>
      </c>
      <c r="G176" s="44"/>
      <c r="H176" s="44"/>
      <c r="I176" s="14"/>
      <c r="J176" s="121"/>
      <c r="K176" s="122"/>
      <c r="L176" s="18">
        <f t="shared" ref="L176:L181" si="35">J176+K176</f>
        <v>0</v>
      </c>
      <c r="M176" s="18"/>
      <c r="N176" s="18"/>
      <c r="O176" s="20">
        <f t="shared" ref="O176:O181" si="36">L176-N176</f>
        <v>0</v>
      </c>
      <c r="P176" s="111"/>
    </row>
    <row r="177" spans="1:16" ht="30" customHeight="1" x14ac:dyDescent="0.25">
      <c r="B177" s="14">
        <v>1000</v>
      </c>
      <c r="C177" s="14">
        <v>1100</v>
      </c>
      <c r="D177" s="14">
        <v>113</v>
      </c>
      <c r="E177" s="78" t="s">
        <v>216</v>
      </c>
      <c r="F177" s="64" t="s">
        <v>217</v>
      </c>
      <c r="G177" s="87"/>
      <c r="H177" s="78"/>
      <c r="I177" s="14">
        <v>15</v>
      </c>
      <c r="J177" s="121">
        <v>4972</v>
      </c>
      <c r="K177" s="122">
        <v>0</v>
      </c>
      <c r="L177" s="18">
        <f t="shared" si="35"/>
        <v>4972</v>
      </c>
      <c r="M177" s="18">
        <v>417.68</v>
      </c>
      <c r="N177" s="18">
        <v>417.68</v>
      </c>
      <c r="O177" s="20">
        <f t="shared" si="36"/>
        <v>4554.32</v>
      </c>
      <c r="P177" s="111"/>
    </row>
    <row r="178" spans="1:16" ht="30" customHeight="1" x14ac:dyDescent="0.25">
      <c r="B178" s="72">
        <v>1000</v>
      </c>
      <c r="C178" s="72">
        <v>1100</v>
      </c>
      <c r="D178" s="72">
        <v>113</v>
      </c>
      <c r="E178" s="17" t="s">
        <v>218</v>
      </c>
      <c r="F178" s="59" t="s">
        <v>219</v>
      </c>
      <c r="G178" s="17"/>
      <c r="H178" s="17"/>
      <c r="I178" s="14">
        <v>15</v>
      </c>
      <c r="J178" s="121">
        <v>4972</v>
      </c>
      <c r="K178" s="122">
        <v>0</v>
      </c>
      <c r="L178" s="18">
        <f t="shared" si="35"/>
        <v>4972</v>
      </c>
      <c r="M178" s="18">
        <v>417.68</v>
      </c>
      <c r="N178" s="18">
        <v>417.68</v>
      </c>
      <c r="O178" s="20">
        <f t="shared" si="36"/>
        <v>4554.32</v>
      </c>
      <c r="P178" s="111"/>
    </row>
    <row r="179" spans="1:16" ht="30" customHeight="1" x14ac:dyDescent="0.25">
      <c r="B179" s="14">
        <v>1000</v>
      </c>
      <c r="C179" s="117">
        <v>1100</v>
      </c>
      <c r="D179" s="117">
        <v>113</v>
      </c>
      <c r="E179" s="60" t="s">
        <v>220</v>
      </c>
      <c r="F179" s="169" t="s">
        <v>221</v>
      </c>
      <c r="G179" s="98"/>
      <c r="H179" s="60"/>
      <c r="I179" s="117">
        <v>15</v>
      </c>
      <c r="J179" s="20">
        <v>4856</v>
      </c>
      <c r="K179" s="167"/>
      <c r="L179" s="18">
        <f t="shared" si="35"/>
        <v>4856</v>
      </c>
      <c r="M179" s="182">
        <v>399.01</v>
      </c>
      <c r="N179" s="182">
        <v>399.01</v>
      </c>
      <c r="O179" s="20">
        <f t="shared" si="36"/>
        <v>4456.99</v>
      </c>
      <c r="P179" s="111"/>
    </row>
    <row r="180" spans="1:16" ht="30" customHeight="1" x14ac:dyDescent="0.25">
      <c r="B180" s="14">
        <v>1000</v>
      </c>
      <c r="C180" s="14">
        <v>1100</v>
      </c>
      <c r="D180" s="14">
        <v>113</v>
      </c>
      <c r="E180" s="78" t="s">
        <v>222</v>
      </c>
      <c r="F180" s="59" t="s">
        <v>223</v>
      </c>
      <c r="G180" s="86"/>
      <c r="H180" s="78"/>
      <c r="I180" s="14">
        <v>15</v>
      </c>
      <c r="J180" s="20">
        <v>4856</v>
      </c>
      <c r="K180" s="122">
        <v>0</v>
      </c>
      <c r="L180" s="18">
        <f t="shared" si="35"/>
        <v>4856</v>
      </c>
      <c r="M180" s="182">
        <v>399.01</v>
      </c>
      <c r="N180" s="182">
        <v>399.01</v>
      </c>
      <c r="O180" s="20">
        <f t="shared" si="36"/>
        <v>4456.99</v>
      </c>
      <c r="P180" s="187"/>
    </row>
    <row r="181" spans="1:16" ht="30" customHeight="1" x14ac:dyDescent="0.25">
      <c r="B181" s="14">
        <v>1000</v>
      </c>
      <c r="C181" s="14">
        <v>1100</v>
      </c>
      <c r="D181" s="14">
        <v>113</v>
      </c>
      <c r="E181" s="17" t="s">
        <v>224</v>
      </c>
      <c r="F181" s="64" t="s">
        <v>225</v>
      </c>
      <c r="G181" s="17"/>
      <c r="H181" s="17"/>
      <c r="I181" s="14">
        <v>15</v>
      </c>
      <c r="J181" s="20">
        <v>4856</v>
      </c>
      <c r="K181" s="33">
        <v>0</v>
      </c>
      <c r="L181" s="18">
        <f t="shared" si="35"/>
        <v>4856</v>
      </c>
      <c r="M181" s="182">
        <v>399.01</v>
      </c>
      <c r="N181" s="182">
        <v>399.01</v>
      </c>
      <c r="O181" s="20">
        <f t="shared" si="36"/>
        <v>4456.99</v>
      </c>
      <c r="P181" s="188"/>
    </row>
    <row r="182" spans="1:16" ht="30" customHeight="1" x14ac:dyDescent="0.25">
      <c r="B182" s="189"/>
      <c r="C182" s="26"/>
      <c r="D182" s="81"/>
      <c r="E182" s="26" t="s">
        <v>226</v>
      </c>
      <c r="F182" s="190"/>
      <c r="G182" s="190"/>
      <c r="H182" s="29"/>
      <c r="I182" s="30"/>
      <c r="J182" s="30">
        <f>SUM(J175:J181)</f>
        <v>29736</v>
      </c>
      <c r="K182" s="30">
        <v>0</v>
      </c>
      <c r="L182" s="30">
        <f>SUM(L175:L181)</f>
        <v>29736</v>
      </c>
      <c r="M182" s="30">
        <f>SUM(M175:M181)</f>
        <v>2490.6100000000006</v>
      </c>
      <c r="N182" s="30">
        <f>SUM(N175:N181)</f>
        <v>2490.6100000000006</v>
      </c>
      <c r="O182" s="30">
        <f>SUM(O175:O181)</f>
        <v>27245.389999999992</v>
      </c>
      <c r="P182" s="29">
        <v>0</v>
      </c>
    </row>
    <row r="183" spans="1:16" ht="30" customHeight="1" x14ac:dyDescent="0.25">
      <c r="B183" s="37"/>
      <c r="C183" s="37"/>
      <c r="D183" s="37"/>
      <c r="E183" s="191" t="s">
        <v>227</v>
      </c>
      <c r="F183" s="37"/>
      <c r="G183" s="37"/>
      <c r="H183" s="192"/>
      <c r="I183" s="37"/>
      <c r="J183" s="193">
        <f>SUM(J13+J15+J17+J20+J22+J25+J34+J37+J41+J45+J63+J66+J72+J86+J88+J94+J100+J122+J131+J141+J143+J157+J160+J162+J171+J174+J182)</f>
        <v>451126.2</v>
      </c>
      <c r="K183" s="193">
        <f>SUM(K13+K15+K17+K20+K22+K25+K34+K37+K41+K45+K63+K66+K72+K86+K88+K94+K100+K122+K131+K141+K143+K157+K160+K162+K171+K174+K182)</f>
        <v>253.14999999999998</v>
      </c>
      <c r="L183" s="193">
        <f>SUM(L13+L15+L17+L20+L22+L25+L34+L37+L41+L45+L63+L66+L72+L86+L88+L94+L100+L122+L131+L141+L143+L157+L160+L162+L171+L174+L182)</f>
        <v>451379.35</v>
      </c>
      <c r="M183" s="193">
        <f t="shared" ref="M183:N183" si="37">SUM(M13+M15+M17+M20+M22+M25+M34+M37+M41+M45+M63+M66+M72+M86+M88+M94+M100+M122+M131+M141+M143+M157+M160+M162+M171+M174+M182)</f>
        <v>36350.939999999995</v>
      </c>
      <c r="N183" s="193">
        <f t="shared" si="37"/>
        <v>36350.939999999995</v>
      </c>
      <c r="O183" s="193">
        <f>SUM(O13+O15+O17+O20+O22+O25+O34+O37+O41+O45+O63+O66+O72+O86+O88+O94+O100+O122+O131+O141+O143+O157+O160+O162+O171+O174+O182)</f>
        <v>415028.41</v>
      </c>
      <c r="P183" s="37"/>
    </row>
    <row r="184" spans="1:16" x14ac:dyDescent="0.25">
      <c r="B184" s="194"/>
      <c r="C184" s="194"/>
      <c r="D184" s="194"/>
      <c r="E184" s="195"/>
      <c r="F184" s="194"/>
      <c r="G184" s="194"/>
      <c r="H184" s="196"/>
      <c r="I184" s="194"/>
      <c r="J184" s="197"/>
      <c r="K184" s="197"/>
      <c r="L184" s="197"/>
      <c r="M184" s="197"/>
      <c r="N184" s="197"/>
      <c r="O184" s="197"/>
      <c r="P184" s="194"/>
    </row>
    <row r="185" spans="1:16" x14ac:dyDescent="0.25">
      <c r="B185" s="1"/>
      <c r="C185" s="272" t="s">
        <v>228</v>
      </c>
      <c r="D185" s="272"/>
      <c r="E185" s="272"/>
      <c r="F185" s="198"/>
      <c r="G185" s="198"/>
      <c r="H185" s="198"/>
      <c r="I185" s="50"/>
      <c r="J185" s="50"/>
      <c r="K185" s="292" t="s">
        <v>229</v>
      </c>
      <c r="L185" s="292"/>
      <c r="M185" s="292"/>
      <c r="N185" s="1"/>
      <c r="O185" s="1"/>
      <c r="P185" s="194"/>
    </row>
    <row r="186" spans="1:16" x14ac:dyDescent="0.25">
      <c r="B186" s="1"/>
      <c r="C186" s="1"/>
      <c r="D186" s="1"/>
      <c r="E186" s="198"/>
      <c r="F186" s="198"/>
      <c r="G186" s="198"/>
      <c r="H186" s="49"/>
      <c r="I186" s="50"/>
      <c r="J186" s="50"/>
      <c r="K186" s="51"/>
      <c r="L186" s="199"/>
      <c r="M186" s="1"/>
      <c r="N186" s="1"/>
      <c r="O186" s="1"/>
      <c r="P186" s="1"/>
    </row>
    <row r="187" spans="1:16" x14ac:dyDescent="0.25">
      <c r="B187" s="1"/>
      <c r="C187" s="1"/>
      <c r="D187" s="1"/>
      <c r="E187" s="198"/>
      <c r="F187" s="198"/>
      <c r="G187" s="198"/>
      <c r="H187" s="49"/>
      <c r="I187" s="50"/>
      <c r="J187" s="50"/>
      <c r="K187" s="51"/>
      <c r="L187" s="199"/>
      <c r="M187" s="1"/>
      <c r="N187" s="1"/>
      <c r="O187" s="1"/>
      <c r="P187" s="1"/>
    </row>
    <row r="188" spans="1:16" x14ac:dyDescent="0.25">
      <c r="A188" s="1"/>
      <c r="B188" s="1"/>
      <c r="C188" s="200"/>
      <c r="D188" s="200"/>
      <c r="E188" s="198"/>
      <c r="F188" s="200"/>
      <c r="G188" s="50" t="s">
        <v>230</v>
      </c>
      <c r="H188" s="201"/>
    </row>
    <row r="189" spans="1:16" ht="15.75" x14ac:dyDescent="0.25">
      <c r="A189" s="1"/>
      <c r="B189" s="1"/>
      <c r="C189" s="271" t="s">
        <v>231</v>
      </c>
      <c r="D189" s="271"/>
      <c r="E189" s="271"/>
      <c r="F189" s="202"/>
      <c r="G189" s="202"/>
      <c r="H189" s="203"/>
      <c r="K189" s="271" t="s">
        <v>232</v>
      </c>
      <c r="L189" s="271"/>
      <c r="M189" s="271"/>
    </row>
    <row r="190" spans="1:16" x14ac:dyDescent="0.25">
      <c r="A190" s="1"/>
      <c r="B190" s="1"/>
      <c r="C190" s="272" t="s">
        <v>233</v>
      </c>
      <c r="D190" s="272"/>
      <c r="E190" s="272"/>
      <c r="F190" s="204"/>
      <c r="G190" s="204"/>
      <c r="H190" s="204"/>
      <c r="J190" s="204"/>
      <c r="K190" s="273" t="s">
        <v>234</v>
      </c>
      <c r="L190" s="273"/>
      <c r="M190" s="273"/>
    </row>
    <row r="191" spans="1:16" x14ac:dyDescent="0.25">
      <c r="A191" s="1"/>
      <c r="B191" s="1"/>
      <c r="C191" s="205"/>
      <c r="D191" s="205"/>
      <c r="E191" s="205"/>
      <c r="F191" s="204"/>
      <c r="G191" s="204"/>
      <c r="H191" s="204"/>
      <c r="J191" s="204"/>
      <c r="K191" s="206"/>
      <c r="L191" s="206"/>
      <c r="M191" s="206"/>
    </row>
    <row r="192" spans="1:16" x14ac:dyDescent="0.25">
      <c r="A192" s="1"/>
      <c r="B192" s="1"/>
      <c r="C192" s="205"/>
      <c r="D192" s="205"/>
      <c r="E192" s="205"/>
      <c r="F192" s="204"/>
      <c r="G192" s="204"/>
      <c r="H192" s="204"/>
      <c r="J192" s="204"/>
      <c r="K192" s="206"/>
      <c r="L192" s="206"/>
      <c r="M192" s="206"/>
    </row>
    <row r="193" spans="1:16" x14ac:dyDescent="0.25">
      <c r="A193" s="1"/>
      <c r="B193" s="1"/>
      <c r="C193" s="205"/>
      <c r="D193" s="205"/>
      <c r="E193" s="205"/>
      <c r="F193" s="204"/>
      <c r="G193" s="204"/>
      <c r="H193" s="204"/>
      <c r="J193" s="204"/>
      <c r="K193" s="206"/>
      <c r="L193" s="206"/>
      <c r="M193" s="206"/>
    </row>
    <row r="194" spans="1:16" x14ac:dyDescent="0.25">
      <c r="A194" s="1"/>
      <c r="B194" s="1"/>
      <c r="C194" s="205"/>
      <c r="D194" s="205"/>
      <c r="E194" s="205"/>
      <c r="F194" s="204"/>
      <c r="G194" s="204"/>
      <c r="H194" s="204"/>
      <c r="J194" s="204"/>
      <c r="K194" s="206"/>
      <c r="L194" s="206"/>
      <c r="M194" s="206"/>
    </row>
    <row r="195" spans="1:16" x14ac:dyDescent="0.25">
      <c r="A195" s="1"/>
      <c r="B195" s="1"/>
      <c r="C195" s="1"/>
      <c r="D195" s="2"/>
      <c r="E195" s="1"/>
      <c r="F195" s="1"/>
      <c r="G195" s="1"/>
    </row>
    <row r="196" spans="1:16" ht="18" x14ac:dyDescent="0.25">
      <c r="B196" s="4"/>
      <c r="C196" s="4"/>
      <c r="D196" s="4"/>
      <c r="E196" s="285" t="s">
        <v>0</v>
      </c>
      <c r="F196" s="285"/>
      <c r="G196" s="285"/>
      <c r="H196" s="285"/>
      <c r="P196" s="1"/>
    </row>
    <row r="197" spans="1:16" ht="18" x14ac:dyDescent="0.25">
      <c r="B197" s="5"/>
      <c r="C197" s="6"/>
      <c r="D197" s="6"/>
      <c r="E197" s="285" t="s">
        <v>2</v>
      </c>
      <c r="F197" s="285"/>
      <c r="G197" s="285"/>
      <c r="H197" s="285"/>
      <c r="I197" s="285" t="s">
        <v>244</v>
      </c>
      <c r="J197" s="285"/>
      <c r="K197" s="285"/>
      <c r="L197" s="285"/>
      <c r="M197" s="285"/>
      <c r="N197" s="285"/>
      <c r="O197" s="285"/>
      <c r="P197" s="4"/>
    </row>
    <row r="198" spans="1:16" x14ac:dyDescent="0.25">
      <c r="B198" s="1"/>
      <c r="C198" s="1"/>
      <c r="D198" s="1"/>
      <c r="E198" s="198"/>
      <c r="F198" s="198"/>
      <c r="G198" s="198"/>
      <c r="H198" s="198"/>
      <c r="I198" s="198"/>
      <c r="J198" s="130"/>
      <c r="K198" s="207"/>
      <c r="L198" s="130"/>
      <c r="M198" s="1"/>
      <c r="N198" s="1"/>
      <c r="O198" s="1"/>
      <c r="P198" s="6"/>
    </row>
    <row r="199" spans="1:16" x14ac:dyDescent="0.25">
      <c r="B199" s="151"/>
      <c r="C199" s="151"/>
      <c r="D199" s="151"/>
      <c r="E199" s="286" t="s">
        <v>3</v>
      </c>
      <c r="F199" s="286" t="s">
        <v>47</v>
      </c>
      <c r="G199" s="8"/>
      <c r="H199" s="286" t="s">
        <v>5</v>
      </c>
      <c r="I199" s="279" t="s">
        <v>13</v>
      </c>
      <c r="J199" s="152" t="s">
        <v>109</v>
      </c>
      <c r="K199" s="109"/>
      <c r="L199" s="84"/>
      <c r="M199" s="290"/>
      <c r="N199" s="291"/>
      <c r="O199" s="286" t="s">
        <v>7</v>
      </c>
      <c r="P199" s="274" t="s">
        <v>8</v>
      </c>
    </row>
    <row r="200" spans="1:16" x14ac:dyDescent="0.25">
      <c r="B200" s="277" t="s">
        <v>9</v>
      </c>
      <c r="C200" s="277" t="s">
        <v>10</v>
      </c>
      <c r="D200" s="277" t="s">
        <v>11</v>
      </c>
      <c r="E200" s="287"/>
      <c r="F200" s="287"/>
      <c r="G200" s="12" t="s">
        <v>12</v>
      </c>
      <c r="H200" s="287"/>
      <c r="I200" s="289"/>
      <c r="J200" s="279" t="s">
        <v>236</v>
      </c>
      <c r="K200" s="281" t="s">
        <v>48</v>
      </c>
      <c r="L200" s="283" t="s">
        <v>49</v>
      </c>
      <c r="M200" s="277" t="s">
        <v>17</v>
      </c>
      <c r="N200" s="277" t="s">
        <v>18</v>
      </c>
      <c r="O200" s="287"/>
      <c r="P200" s="275"/>
    </row>
    <row r="201" spans="1:16" x14ac:dyDescent="0.25">
      <c r="B201" s="278"/>
      <c r="C201" s="278"/>
      <c r="D201" s="278"/>
      <c r="E201" s="288"/>
      <c r="F201" s="288"/>
      <c r="G201" s="13"/>
      <c r="H201" s="288"/>
      <c r="I201" s="280"/>
      <c r="J201" s="280"/>
      <c r="K201" s="282"/>
      <c r="L201" s="284"/>
      <c r="M201" s="278"/>
      <c r="N201" s="278"/>
      <c r="O201" s="288"/>
      <c r="P201" s="276"/>
    </row>
    <row r="202" spans="1:16" ht="30" customHeight="1" x14ac:dyDescent="0.25">
      <c r="B202" s="14">
        <v>4000</v>
      </c>
      <c r="C202" s="14">
        <v>4500</v>
      </c>
      <c r="D202" s="14">
        <v>451</v>
      </c>
      <c r="E202" s="78" t="s">
        <v>237</v>
      </c>
      <c r="F202" s="78" t="s">
        <v>238</v>
      </c>
      <c r="G202" s="86"/>
      <c r="H202" s="78"/>
      <c r="I202" s="14"/>
      <c r="J202" s="20">
        <v>2500</v>
      </c>
      <c r="K202" s="33"/>
      <c r="L202" s="20">
        <v>2500</v>
      </c>
      <c r="M202" s="20">
        <v>0</v>
      </c>
      <c r="N202" s="20">
        <v>0</v>
      </c>
      <c r="O202" s="20">
        <v>2500</v>
      </c>
      <c r="P202" s="208"/>
    </row>
    <row r="203" spans="1:16" ht="30" customHeight="1" x14ac:dyDescent="0.25">
      <c r="B203" s="14">
        <v>4000</v>
      </c>
      <c r="C203" s="14">
        <v>4500</v>
      </c>
      <c r="D203" s="14">
        <v>451</v>
      </c>
      <c r="E203" s="60" t="s">
        <v>239</v>
      </c>
      <c r="F203" s="78" t="s">
        <v>238</v>
      </c>
      <c r="G203" s="87"/>
      <c r="H203" s="78"/>
      <c r="I203" s="14"/>
      <c r="J203" s="20">
        <v>2085</v>
      </c>
      <c r="K203" s="33"/>
      <c r="L203" s="20">
        <v>2085</v>
      </c>
      <c r="M203" s="20"/>
      <c r="N203" s="20"/>
      <c r="O203" s="20">
        <v>2085</v>
      </c>
      <c r="P203" s="208"/>
    </row>
    <row r="204" spans="1:16" ht="30" customHeight="1" x14ac:dyDescent="0.25">
      <c r="B204" s="37"/>
      <c r="C204" s="37"/>
      <c r="D204" s="37"/>
      <c r="E204" s="191" t="s">
        <v>227</v>
      </c>
      <c r="F204" s="37"/>
      <c r="G204" s="37"/>
      <c r="H204" s="192"/>
      <c r="I204" s="37"/>
      <c r="J204" s="88">
        <v>4585</v>
      </c>
      <c r="K204" s="209"/>
      <c r="L204" s="88">
        <v>4585</v>
      </c>
      <c r="M204" s="88"/>
      <c r="N204" s="88"/>
      <c r="O204" s="88">
        <v>4585</v>
      </c>
      <c r="P204" s="37"/>
    </row>
    <row r="206" spans="1:16" x14ac:dyDescent="0.25">
      <c r="B206" s="1"/>
      <c r="C206" s="1"/>
      <c r="D206" s="1"/>
      <c r="E206" s="198" t="s">
        <v>228</v>
      </c>
      <c r="F206" s="198"/>
      <c r="G206" s="198"/>
      <c r="H206" s="198"/>
      <c r="I206" s="50"/>
      <c r="J206" s="50"/>
      <c r="K206" s="51" t="s">
        <v>229</v>
      </c>
      <c r="L206" s="199"/>
      <c r="M206" s="1"/>
      <c r="N206" s="1"/>
      <c r="O206" s="1"/>
    </row>
    <row r="207" spans="1:16" x14ac:dyDescent="0.25">
      <c r="B207" s="1"/>
      <c r="C207" s="1"/>
      <c r="D207" s="1"/>
      <c r="E207" s="198"/>
      <c r="F207" s="198"/>
      <c r="G207" s="198"/>
      <c r="H207" s="198"/>
      <c r="I207" s="198"/>
      <c r="J207" s="130"/>
      <c r="K207" s="207"/>
      <c r="L207" s="130"/>
      <c r="M207" s="1"/>
      <c r="N207" s="1"/>
    </row>
    <row r="209" spans="1:16" x14ac:dyDescent="0.25">
      <c r="B209" s="1"/>
      <c r="C209" s="1"/>
      <c r="D209" s="1"/>
      <c r="E209" s="198"/>
      <c r="F209" s="198"/>
      <c r="G209" s="198"/>
      <c r="H209" s="49"/>
      <c r="I209" s="50"/>
      <c r="J209" s="50"/>
      <c r="K209" s="51"/>
      <c r="L209" s="199"/>
      <c r="M209" s="1"/>
      <c r="N209" s="1"/>
      <c r="O209" s="1"/>
      <c r="P209" s="1"/>
    </row>
    <row r="210" spans="1:16" x14ac:dyDescent="0.25">
      <c r="A210" s="1"/>
      <c r="B210" s="1"/>
      <c r="C210" s="200"/>
      <c r="D210" s="200"/>
      <c r="E210" s="198"/>
      <c r="F210" s="200"/>
      <c r="G210" s="50" t="s">
        <v>230</v>
      </c>
      <c r="H210" s="201"/>
    </row>
    <row r="211" spans="1:16" ht="15.75" x14ac:dyDescent="0.25">
      <c r="A211" s="1"/>
      <c r="B211" s="1"/>
      <c r="C211" s="271" t="s">
        <v>231</v>
      </c>
      <c r="D211" s="271"/>
      <c r="E211" s="271"/>
      <c r="F211" s="202"/>
      <c r="G211" s="202"/>
      <c r="H211" s="203"/>
      <c r="K211" s="271" t="s">
        <v>232</v>
      </c>
      <c r="L211" s="271"/>
      <c r="M211" s="271"/>
    </row>
    <row r="212" spans="1:16" x14ac:dyDescent="0.25">
      <c r="A212" s="1"/>
      <c r="B212" s="1"/>
      <c r="C212" s="272" t="s">
        <v>233</v>
      </c>
      <c r="D212" s="272"/>
      <c r="E212" s="272"/>
      <c r="F212" s="204"/>
      <c r="G212" s="204"/>
      <c r="H212" s="204"/>
      <c r="J212" s="204"/>
      <c r="K212" s="273" t="s">
        <v>234</v>
      </c>
      <c r="L212" s="273"/>
      <c r="M212" s="273"/>
    </row>
    <row r="213" spans="1:16" x14ac:dyDescent="0.25">
      <c r="N213" s="1"/>
    </row>
    <row r="215" spans="1:16" x14ac:dyDescent="0.25">
      <c r="N215" s="210"/>
    </row>
    <row r="216" spans="1:16" x14ac:dyDescent="0.25">
      <c r="N216" s="210"/>
      <c r="O216" s="211"/>
    </row>
    <row r="217" spans="1:16" x14ac:dyDescent="0.25">
      <c r="O217" s="211"/>
    </row>
    <row r="219" spans="1:16" x14ac:dyDescent="0.25">
      <c r="N219" s="210"/>
    </row>
    <row r="228" spans="5:8" x14ac:dyDescent="0.25">
      <c r="E228" s="1"/>
      <c r="F228" s="1"/>
      <c r="G228" s="1"/>
      <c r="H228" s="1"/>
    </row>
    <row r="238" spans="5:8" x14ac:dyDescent="0.25">
      <c r="E238" s="1"/>
      <c r="F238" s="1"/>
      <c r="G238" s="1"/>
      <c r="H238" s="212"/>
    </row>
    <row r="239" spans="5:8" x14ac:dyDescent="0.25">
      <c r="E239" s="1"/>
      <c r="F239" s="1"/>
      <c r="G239" s="1"/>
      <c r="H239" s="212"/>
    </row>
    <row r="240" spans="5:8" x14ac:dyDescent="0.25">
      <c r="E240" s="1"/>
      <c r="F240" s="1"/>
      <c r="G240" s="1"/>
      <c r="H240" s="212"/>
    </row>
    <row r="241" spans="5:8" x14ac:dyDescent="0.25">
      <c r="E241" s="1"/>
      <c r="F241" s="1"/>
      <c r="G241" s="1"/>
      <c r="H241" s="212"/>
    </row>
    <row r="242" spans="5:8" x14ac:dyDescent="0.25">
      <c r="E242" s="145"/>
      <c r="F242" s="1"/>
      <c r="G242" s="1"/>
      <c r="H242" s="212"/>
    </row>
    <row r="243" spans="5:8" x14ac:dyDescent="0.25">
      <c r="E243" s="1"/>
      <c r="F243" s="1"/>
      <c r="G243" s="1"/>
      <c r="H243" s="212"/>
    </row>
    <row r="244" spans="5:8" x14ac:dyDescent="0.25">
      <c r="E244" s="1"/>
      <c r="F244" s="1"/>
      <c r="G244" s="1"/>
      <c r="H244" s="212"/>
    </row>
    <row r="245" spans="5:8" x14ac:dyDescent="0.25">
      <c r="E245" s="145"/>
      <c r="F245" s="1"/>
      <c r="G245" s="1"/>
      <c r="H245" s="212"/>
    </row>
    <row r="246" spans="5:8" x14ac:dyDescent="0.25">
      <c r="E246" s="1"/>
      <c r="F246" s="1"/>
      <c r="G246" s="1"/>
      <c r="H246" s="212"/>
    </row>
    <row r="247" spans="5:8" x14ac:dyDescent="0.25">
      <c r="E247" s="145"/>
      <c r="F247" s="1"/>
      <c r="G247" s="1"/>
      <c r="H247" s="212"/>
    </row>
  </sheetData>
  <mergeCells count="164">
    <mergeCell ref="C211:E211"/>
    <mergeCell ref="K211:M211"/>
    <mergeCell ref="C212:E212"/>
    <mergeCell ref="K212:M212"/>
    <mergeCell ref="P199:P201"/>
    <mergeCell ref="B200:B201"/>
    <mergeCell ref="C200:C201"/>
    <mergeCell ref="D200:D201"/>
    <mergeCell ref="J200:J201"/>
    <mergeCell ref="K200:K201"/>
    <mergeCell ref="L200:L201"/>
    <mergeCell ref="M200:M201"/>
    <mergeCell ref="N200:N201"/>
    <mergeCell ref="E196:H196"/>
    <mergeCell ref="E197:H197"/>
    <mergeCell ref="I197:O197"/>
    <mergeCell ref="E199:E201"/>
    <mergeCell ref="F199:F201"/>
    <mergeCell ref="H199:H201"/>
    <mergeCell ref="I199:I201"/>
    <mergeCell ref="M199:N199"/>
    <mergeCell ref="O199:O201"/>
    <mergeCell ref="C185:E185"/>
    <mergeCell ref="K185:M185"/>
    <mergeCell ref="C189:E189"/>
    <mergeCell ref="K189:M189"/>
    <mergeCell ref="C190:E190"/>
    <mergeCell ref="K190:M190"/>
    <mergeCell ref="P167:P169"/>
    <mergeCell ref="B168:B169"/>
    <mergeCell ref="C168:C169"/>
    <mergeCell ref="D168:D169"/>
    <mergeCell ref="J168:J169"/>
    <mergeCell ref="K168:K169"/>
    <mergeCell ref="L168:L169"/>
    <mergeCell ref="M168:M169"/>
    <mergeCell ref="N168:N169"/>
    <mergeCell ref="E165:H165"/>
    <mergeCell ref="I165:O165"/>
    <mergeCell ref="E166:H166"/>
    <mergeCell ref="I166:O166"/>
    <mergeCell ref="E167:E169"/>
    <mergeCell ref="F167:F169"/>
    <mergeCell ref="H167:H169"/>
    <mergeCell ref="I167:I169"/>
    <mergeCell ref="M167:N167"/>
    <mergeCell ref="O167:O169"/>
    <mergeCell ref="P137:P139"/>
    <mergeCell ref="B138:B139"/>
    <mergeCell ref="C138:C139"/>
    <mergeCell ref="D138:D139"/>
    <mergeCell ref="J138:J139"/>
    <mergeCell ref="K138:K139"/>
    <mergeCell ref="L138:L139"/>
    <mergeCell ref="M138:M139"/>
    <mergeCell ref="N138:N139"/>
    <mergeCell ref="K107:K108"/>
    <mergeCell ref="L107:L108"/>
    <mergeCell ref="M107:M108"/>
    <mergeCell ref="N107:N108"/>
    <mergeCell ref="E135:H135"/>
    <mergeCell ref="I135:O135"/>
    <mergeCell ref="E136:H136"/>
    <mergeCell ref="I136:O136"/>
    <mergeCell ref="E137:E139"/>
    <mergeCell ref="F137:F139"/>
    <mergeCell ref="H137:H139"/>
    <mergeCell ref="I137:I139"/>
    <mergeCell ref="M137:N137"/>
    <mergeCell ref="O137:O139"/>
    <mergeCell ref="O78:O80"/>
    <mergeCell ref="P78:P80"/>
    <mergeCell ref="J79:J80"/>
    <mergeCell ref="K79:K80"/>
    <mergeCell ref="L79:L80"/>
    <mergeCell ref="M79:M80"/>
    <mergeCell ref="N79:N80"/>
    <mergeCell ref="B106:B108"/>
    <mergeCell ref="C106:C108"/>
    <mergeCell ref="D106:D108"/>
    <mergeCell ref="E106:E108"/>
    <mergeCell ref="F106:F108"/>
    <mergeCell ref="H106:H108"/>
    <mergeCell ref="E102:H102"/>
    <mergeCell ref="I102:O102"/>
    <mergeCell ref="E103:H103"/>
    <mergeCell ref="E104:H104"/>
    <mergeCell ref="I104:O104"/>
    <mergeCell ref="E105:H105"/>
    <mergeCell ref="I106:I108"/>
    <mergeCell ref="M106:N106"/>
    <mergeCell ref="O106:O108"/>
    <mergeCell ref="P106:P108"/>
    <mergeCell ref="J107:J108"/>
    <mergeCell ref="E77:H77"/>
    <mergeCell ref="B78:B80"/>
    <mergeCell ref="C78:C80"/>
    <mergeCell ref="D78:D80"/>
    <mergeCell ref="E78:E80"/>
    <mergeCell ref="F78:F80"/>
    <mergeCell ref="H78:H80"/>
    <mergeCell ref="I78:I80"/>
    <mergeCell ref="M78:N78"/>
    <mergeCell ref="P50:P52"/>
    <mergeCell ref="J51:J52"/>
    <mergeCell ref="K51:K52"/>
    <mergeCell ref="L51:L52"/>
    <mergeCell ref="M51:M52"/>
    <mergeCell ref="N51:N52"/>
    <mergeCell ref="E74:H74"/>
    <mergeCell ref="E75:H75"/>
    <mergeCell ref="E76:H76"/>
    <mergeCell ref="I76:O76"/>
    <mergeCell ref="E49:H49"/>
    <mergeCell ref="B50:B52"/>
    <mergeCell ref="C50:C52"/>
    <mergeCell ref="D50:D52"/>
    <mergeCell ref="E50:E52"/>
    <mergeCell ref="F50:F52"/>
    <mergeCell ref="H50:H52"/>
    <mergeCell ref="N30:N31"/>
    <mergeCell ref="O30:O31"/>
    <mergeCell ref="I50:I52"/>
    <mergeCell ref="M50:N50"/>
    <mergeCell ref="O50:O52"/>
    <mergeCell ref="P30:P31"/>
    <mergeCell ref="E47:H47"/>
    <mergeCell ref="E48:H48"/>
    <mergeCell ref="I48:O48"/>
    <mergeCell ref="H30:H31"/>
    <mergeCell ref="I30:I31"/>
    <mergeCell ref="J30:J31"/>
    <mergeCell ref="K30:K31"/>
    <mergeCell ref="L30:L31"/>
    <mergeCell ref="M30:M31"/>
    <mergeCell ref="E27:H27"/>
    <mergeCell ref="E28:H28"/>
    <mergeCell ref="I28:O28"/>
    <mergeCell ref="E29:H29"/>
    <mergeCell ref="B30:B31"/>
    <mergeCell ref="C30:C31"/>
    <mergeCell ref="D30:D31"/>
    <mergeCell ref="E30:E31"/>
    <mergeCell ref="F30:F31"/>
    <mergeCell ref="G30:G31"/>
    <mergeCell ref="P6:P8"/>
    <mergeCell ref="B7:B8"/>
    <mergeCell ref="C7:C8"/>
    <mergeCell ref="D7:D8"/>
    <mergeCell ref="I7:I8"/>
    <mergeCell ref="J7:J8"/>
    <mergeCell ref="K7:K8"/>
    <mergeCell ref="L7:L8"/>
    <mergeCell ref="M7:M8"/>
    <mergeCell ref="N7:N8"/>
    <mergeCell ref="E4:H4"/>
    <mergeCell ref="I4:O4"/>
    <mergeCell ref="E5:H5"/>
    <mergeCell ref="I5:O5"/>
    <mergeCell ref="E6:E8"/>
    <mergeCell ref="F6:F8"/>
    <mergeCell ref="H6:H8"/>
    <mergeCell ref="M6:N6"/>
    <mergeCell ref="O6:O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7"/>
  <sheetViews>
    <sheetView topLeftCell="E7" workbookViewId="0">
      <selection activeCell="G203" sqref="G203"/>
    </sheetView>
  </sheetViews>
  <sheetFormatPr baseColWidth="10" defaultRowHeight="15" x14ac:dyDescent="0.25"/>
  <cols>
    <col min="1" max="1" width="4.7109375" customWidth="1"/>
    <col min="2" max="2" width="10.5703125" customWidth="1"/>
    <col min="3" max="3" width="10.7109375" customWidth="1"/>
    <col min="4" max="4" width="9.42578125" customWidth="1"/>
    <col min="5" max="5" width="37.85546875" customWidth="1"/>
    <col min="6" max="6" width="19.140625" customWidth="1"/>
    <col min="7" max="7" width="16.7109375" customWidth="1"/>
    <col min="8" max="8" width="22.7109375" customWidth="1"/>
    <col min="10" max="10" width="12.7109375" bestFit="1" customWidth="1"/>
    <col min="12" max="12" width="14.7109375" customWidth="1"/>
    <col min="13" max="13" width="11.5703125" bestFit="1" customWidth="1"/>
    <col min="15" max="15" width="16.85546875" customWidth="1"/>
    <col min="16" max="16" width="35.7109375" customWidth="1"/>
  </cols>
  <sheetData>
    <row r="1" spans="2:16" x14ac:dyDescent="0.25">
      <c r="B1" s="1"/>
      <c r="C1" s="1"/>
      <c r="D1" s="1"/>
      <c r="E1" s="1"/>
      <c r="F1" s="2"/>
      <c r="G1" s="2"/>
      <c r="H1" s="1"/>
      <c r="I1" s="1"/>
      <c r="J1" s="1"/>
      <c r="K1" s="3"/>
      <c r="L1" s="1"/>
      <c r="M1" s="1"/>
      <c r="N1" s="1"/>
      <c r="O1" s="1"/>
      <c r="P1" s="1"/>
    </row>
    <row r="2" spans="2:16" x14ac:dyDescent="0.25">
      <c r="B2" s="1"/>
      <c r="C2" s="1"/>
      <c r="D2" s="1"/>
      <c r="E2" s="1"/>
      <c r="F2" s="2"/>
      <c r="G2" s="2"/>
      <c r="H2" s="1"/>
      <c r="I2" s="1"/>
      <c r="J2" s="1"/>
      <c r="K2" s="3"/>
      <c r="L2" s="1"/>
      <c r="M2" s="1"/>
      <c r="N2" s="1"/>
      <c r="O2" s="1"/>
      <c r="P2" s="1"/>
    </row>
    <row r="3" spans="2:16" x14ac:dyDescent="0.25">
      <c r="B3" s="1"/>
      <c r="C3" s="1"/>
      <c r="D3" s="1"/>
      <c r="E3" s="1"/>
      <c r="F3" s="2"/>
      <c r="G3" s="2"/>
      <c r="H3" s="1"/>
      <c r="I3" s="1"/>
      <c r="J3" s="1"/>
      <c r="K3" s="3"/>
      <c r="L3" s="1"/>
      <c r="M3" s="1"/>
      <c r="N3" s="1"/>
      <c r="O3" s="1"/>
      <c r="P3" s="1"/>
    </row>
    <row r="4" spans="2:16" ht="18" x14ac:dyDescent="0.25">
      <c r="B4" s="4"/>
      <c r="C4" s="4"/>
      <c r="D4" s="4"/>
      <c r="E4" s="285" t="s">
        <v>0</v>
      </c>
      <c r="F4" s="285"/>
      <c r="G4" s="285"/>
      <c r="H4" s="285"/>
      <c r="I4" s="285" t="s">
        <v>245</v>
      </c>
      <c r="J4" s="285"/>
      <c r="K4" s="285"/>
      <c r="L4" s="285"/>
      <c r="M4" s="285"/>
      <c r="N4" s="285"/>
      <c r="O4" s="285"/>
      <c r="P4" s="4"/>
    </row>
    <row r="5" spans="2:16" ht="18" x14ac:dyDescent="0.25">
      <c r="B5" s="5"/>
      <c r="C5" s="6"/>
      <c r="D5" s="6"/>
      <c r="E5" s="285" t="s">
        <v>2</v>
      </c>
      <c r="F5" s="285"/>
      <c r="G5" s="285"/>
      <c r="H5" s="285"/>
      <c r="I5" s="272"/>
      <c r="J5" s="272"/>
      <c r="K5" s="272"/>
      <c r="L5" s="272"/>
      <c r="M5" s="272"/>
      <c r="N5" s="272"/>
      <c r="O5" s="272"/>
      <c r="P5" s="6"/>
    </row>
    <row r="6" spans="2:16" x14ac:dyDescent="0.25">
      <c r="B6" s="7"/>
      <c r="C6" s="7"/>
      <c r="D6" s="7"/>
      <c r="E6" s="305" t="s">
        <v>3</v>
      </c>
      <c r="F6" s="286" t="s">
        <v>4</v>
      </c>
      <c r="G6" s="8"/>
      <c r="H6" s="286" t="s">
        <v>5</v>
      </c>
      <c r="I6" s="9"/>
      <c r="J6" s="10" t="s">
        <v>6</v>
      </c>
      <c r="K6" s="11"/>
      <c r="L6" s="10"/>
      <c r="M6" s="308"/>
      <c r="N6" s="309"/>
      <c r="O6" s="286" t="s">
        <v>7</v>
      </c>
      <c r="P6" s="274" t="s">
        <v>8</v>
      </c>
    </row>
    <row r="7" spans="2:16" x14ac:dyDescent="0.25">
      <c r="B7" s="277" t="s">
        <v>9</v>
      </c>
      <c r="C7" s="277" t="s">
        <v>10</v>
      </c>
      <c r="D7" s="277" t="s">
        <v>11</v>
      </c>
      <c r="E7" s="306"/>
      <c r="F7" s="287"/>
      <c r="G7" s="12" t="s">
        <v>12</v>
      </c>
      <c r="H7" s="287"/>
      <c r="I7" s="279" t="s">
        <v>13</v>
      </c>
      <c r="J7" s="277" t="s">
        <v>14</v>
      </c>
      <c r="K7" s="303" t="s">
        <v>15</v>
      </c>
      <c r="L7" s="277" t="s">
        <v>16</v>
      </c>
      <c r="M7" s="277" t="s">
        <v>17</v>
      </c>
      <c r="N7" s="277" t="s">
        <v>18</v>
      </c>
      <c r="O7" s="287"/>
      <c r="P7" s="275"/>
    </row>
    <row r="8" spans="2:16" ht="18" customHeight="1" x14ac:dyDescent="0.25">
      <c r="B8" s="278"/>
      <c r="C8" s="278"/>
      <c r="D8" s="278"/>
      <c r="E8" s="307"/>
      <c r="F8" s="288"/>
      <c r="G8" s="13"/>
      <c r="H8" s="288"/>
      <c r="I8" s="280"/>
      <c r="J8" s="278"/>
      <c r="K8" s="304"/>
      <c r="L8" s="278"/>
      <c r="M8" s="278"/>
      <c r="N8" s="278"/>
      <c r="O8" s="288"/>
      <c r="P8" s="276"/>
    </row>
    <row r="9" spans="2:16" ht="30" customHeight="1" x14ac:dyDescent="0.3">
      <c r="B9" s="14">
        <v>1000</v>
      </c>
      <c r="C9" s="14">
        <v>1100</v>
      </c>
      <c r="D9" s="14">
        <v>113</v>
      </c>
      <c r="E9" s="15" t="s">
        <v>19</v>
      </c>
      <c r="F9" s="16" t="s">
        <v>20</v>
      </c>
      <c r="G9" s="17"/>
      <c r="H9" s="17"/>
      <c r="I9" s="14">
        <v>15</v>
      </c>
      <c r="J9" s="18">
        <v>18911</v>
      </c>
      <c r="K9" s="19">
        <v>0</v>
      </c>
      <c r="L9" s="18">
        <f>J9+K9</f>
        <v>18911</v>
      </c>
      <c r="M9" s="18">
        <v>3449.58</v>
      </c>
      <c r="N9" s="20">
        <v>3449.58</v>
      </c>
      <c r="O9" s="20">
        <f>L9-N9</f>
        <v>15461.42</v>
      </c>
      <c r="P9" s="21"/>
    </row>
    <row r="10" spans="2:16" ht="30" customHeight="1" x14ac:dyDescent="0.25">
      <c r="B10" s="14">
        <v>1000</v>
      </c>
      <c r="C10" s="14">
        <v>1100</v>
      </c>
      <c r="D10" s="14">
        <v>113</v>
      </c>
      <c r="E10" s="22" t="s">
        <v>21</v>
      </c>
      <c r="F10" s="23" t="s">
        <v>22</v>
      </c>
      <c r="G10" s="24"/>
      <c r="H10" s="24"/>
      <c r="I10" s="14">
        <v>15</v>
      </c>
      <c r="J10" s="18">
        <v>5503</v>
      </c>
      <c r="K10" s="19">
        <v>0</v>
      </c>
      <c r="L10" s="18">
        <f t="shared" ref="L10:L12" si="0">J10+K10</f>
        <v>5503</v>
      </c>
      <c r="M10" s="18">
        <v>503.11</v>
      </c>
      <c r="N10" s="20">
        <v>503.11</v>
      </c>
      <c r="O10" s="20">
        <f t="shared" ref="O10:O12" si="1">L10-N10</f>
        <v>4999.8900000000003</v>
      </c>
      <c r="P10" s="16"/>
    </row>
    <row r="11" spans="2:16" ht="30" customHeight="1" x14ac:dyDescent="0.25">
      <c r="B11" s="14">
        <v>1000</v>
      </c>
      <c r="C11" s="14">
        <v>1100</v>
      </c>
      <c r="D11" s="14">
        <v>113</v>
      </c>
      <c r="E11" s="15" t="s">
        <v>23</v>
      </c>
      <c r="F11" s="16" t="s">
        <v>24</v>
      </c>
      <c r="G11" s="24"/>
      <c r="H11" s="24"/>
      <c r="I11" s="14">
        <v>15</v>
      </c>
      <c r="J11" s="18">
        <v>2600</v>
      </c>
      <c r="K11" s="19">
        <v>6.1</v>
      </c>
      <c r="L11" s="18">
        <f t="shared" si="0"/>
        <v>2606.1</v>
      </c>
      <c r="M11" s="18">
        <v>0</v>
      </c>
      <c r="N11" s="20">
        <v>0</v>
      </c>
      <c r="O11" s="20">
        <f t="shared" si="1"/>
        <v>2606.1</v>
      </c>
      <c r="P11" s="16"/>
    </row>
    <row r="12" spans="2:16" ht="30" customHeight="1" x14ac:dyDescent="0.25">
      <c r="B12" s="14">
        <v>1000</v>
      </c>
      <c r="C12" s="14">
        <v>1100</v>
      </c>
      <c r="D12" s="14">
        <v>113</v>
      </c>
      <c r="E12" s="15" t="s">
        <v>25</v>
      </c>
      <c r="F12" s="16" t="s">
        <v>26</v>
      </c>
      <c r="G12" s="17"/>
      <c r="H12" s="17"/>
      <c r="I12" s="14">
        <v>15</v>
      </c>
      <c r="J12" s="18">
        <v>2600</v>
      </c>
      <c r="K12" s="19">
        <v>6.1</v>
      </c>
      <c r="L12" s="18">
        <f t="shared" si="0"/>
        <v>2606.1</v>
      </c>
      <c r="M12" s="18">
        <v>0</v>
      </c>
      <c r="N12" s="20">
        <v>0</v>
      </c>
      <c r="O12" s="20">
        <f t="shared" si="1"/>
        <v>2606.1</v>
      </c>
      <c r="P12" s="16"/>
    </row>
    <row r="13" spans="2:16" ht="30" customHeight="1" x14ac:dyDescent="0.25">
      <c r="B13" s="25"/>
      <c r="C13" s="25"/>
      <c r="D13" s="25"/>
      <c r="E13" s="26" t="s">
        <v>27</v>
      </c>
      <c r="F13" s="27"/>
      <c r="G13" s="27"/>
      <c r="H13" s="28"/>
      <c r="I13" s="29"/>
      <c r="J13" s="30">
        <f t="shared" ref="J13:N13" si="2">SUM(J9:J12)</f>
        <v>29614</v>
      </c>
      <c r="K13" s="30">
        <f t="shared" si="2"/>
        <v>12.2</v>
      </c>
      <c r="L13" s="30">
        <f>SUM(L9:L12)</f>
        <v>29626.199999999997</v>
      </c>
      <c r="M13" s="30">
        <f t="shared" si="2"/>
        <v>3952.69</v>
      </c>
      <c r="N13" s="30">
        <f t="shared" si="2"/>
        <v>3952.69</v>
      </c>
      <c r="O13" s="30">
        <f>SUM(O9:O12)</f>
        <v>25673.51</v>
      </c>
      <c r="P13" s="31"/>
    </row>
    <row r="14" spans="2:16" ht="30" customHeight="1" x14ac:dyDescent="0.25">
      <c r="B14" s="14">
        <v>1000</v>
      </c>
      <c r="C14" s="14">
        <v>1100</v>
      </c>
      <c r="D14" s="14">
        <v>113</v>
      </c>
      <c r="E14" s="32" t="s">
        <v>28</v>
      </c>
      <c r="F14" s="23" t="s">
        <v>29</v>
      </c>
      <c r="G14" s="17"/>
      <c r="H14" s="17"/>
      <c r="I14" s="14">
        <v>15</v>
      </c>
      <c r="J14" s="20">
        <v>5224</v>
      </c>
      <c r="K14" s="33">
        <v>0</v>
      </c>
      <c r="L14" s="18">
        <v>5224</v>
      </c>
      <c r="M14" s="20">
        <v>458.22</v>
      </c>
      <c r="N14" s="34">
        <v>458.22</v>
      </c>
      <c r="O14" s="20">
        <f>L14-N14</f>
        <v>4765.78</v>
      </c>
      <c r="P14" s="35"/>
    </row>
    <row r="15" spans="2:16" ht="30" customHeight="1" x14ac:dyDescent="0.25">
      <c r="B15" s="25"/>
      <c r="C15" s="25"/>
      <c r="D15" s="25"/>
      <c r="E15" s="26" t="s">
        <v>30</v>
      </c>
      <c r="F15" s="36"/>
      <c r="G15" s="36"/>
      <c r="H15" s="37"/>
      <c r="I15" s="29"/>
      <c r="J15" s="30">
        <f>SUM(J14)</f>
        <v>5224</v>
      </c>
      <c r="K15" s="30">
        <v>0</v>
      </c>
      <c r="L15" s="30">
        <f>SUM(L14)</f>
        <v>5224</v>
      </c>
      <c r="M15" s="30">
        <f>SUM(M14)</f>
        <v>458.22</v>
      </c>
      <c r="N15" s="30">
        <f>SUM(N14)</f>
        <v>458.22</v>
      </c>
      <c r="O15" s="30">
        <f>SUM(O14)</f>
        <v>4765.78</v>
      </c>
      <c r="P15" s="38"/>
    </row>
    <row r="16" spans="2:16" ht="30" customHeight="1" x14ac:dyDescent="0.25">
      <c r="B16" s="14">
        <v>1000</v>
      </c>
      <c r="C16" s="14">
        <v>1100</v>
      </c>
      <c r="D16" s="14">
        <v>113</v>
      </c>
      <c r="E16" s="32" t="s">
        <v>31</v>
      </c>
      <c r="F16" s="39" t="s">
        <v>32</v>
      </c>
      <c r="G16" s="17"/>
      <c r="H16" s="17"/>
      <c r="I16" s="14">
        <v>15</v>
      </c>
      <c r="J16" s="20">
        <v>7997.5</v>
      </c>
      <c r="K16" s="33">
        <v>0</v>
      </c>
      <c r="L16" s="18">
        <f>J16+K16</f>
        <v>7997.5</v>
      </c>
      <c r="M16" s="20">
        <v>997.35</v>
      </c>
      <c r="N16" s="34">
        <v>997.35</v>
      </c>
      <c r="O16" s="20">
        <f>L16-N16</f>
        <v>7000.15</v>
      </c>
      <c r="P16" s="40"/>
    </row>
    <row r="17" spans="2:16" ht="30" customHeight="1" x14ac:dyDescent="0.25">
      <c r="B17" s="25"/>
      <c r="C17" s="25"/>
      <c r="D17" s="25"/>
      <c r="E17" s="26" t="s">
        <v>33</v>
      </c>
      <c r="F17" s="36"/>
      <c r="G17" s="36"/>
      <c r="H17" s="37"/>
      <c r="I17" s="29"/>
      <c r="J17" s="30">
        <f>SUM(J16)</f>
        <v>7997.5</v>
      </c>
      <c r="K17" s="30">
        <f>SUM(K14:K16)</f>
        <v>0</v>
      </c>
      <c r="L17" s="30">
        <f>SUM(L16)</f>
        <v>7997.5</v>
      </c>
      <c r="M17" s="30">
        <f>SUM(M16)</f>
        <v>997.35</v>
      </c>
      <c r="N17" s="30">
        <f>SUM(N16)</f>
        <v>997.35</v>
      </c>
      <c r="O17" s="30">
        <f>SUM(O16)</f>
        <v>7000.15</v>
      </c>
      <c r="P17" s="38"/>
    </row>
    <row r="18" spans="2:16" ht="30" customHeight="1" x14ac:dyDescent="0.25">
      <c r="B18" s="14">
        <v>1000</v>
      </c>
      <c r="C18" s="14">
        <v>1100</v>
      </c>
      <c r="D18" s="14">
        <v>113</v>
      </c>
      <c r="E18" s="32" t="s">
        <v>34</v>
      </c>
      <c r="F18" s="39" t="s">
        <v>35</v>
      </c>
      <c r="G18" s="24"/>
      <c r="H18" s="24"/>
      <c r="I18" s="14">
        <v>15</v>
      </c>
      <c r="J18" s="20">
        <v>5866</v>
      </c>
      <c r="K18" s="33">
        <v>0</v>
      </c>
      <c r="L18" s="18">
        <f>J18+K18</f>
        <v>5866</v>
      </c>
      <c r="M18" s="20">
        <v>567.27</v>
      </c>
      <c r="N18" s="20">
        <v>567.27</v>
      </c>
      <c r="O18" s="20">
        <f>L18-N18</f>
        <v>5298.73</v>
      </c>
      <c r="P18" s="41"/>
    </row>
    <row r="19" spans="2:16" ht="30" customHeight="1" x14ac:dyDescent="0.3">
      <c r="B19" s="14">
        <v>1000</v>
      </c>
      <c r="C19" s="14">
        <v>1100</v>
      </c>
      <c r="D19" s="14">
        <v>113</v>
      </c>
      <c r="E19" s="42" t="s">
        <v>36</v>
      </c>
      <c r="F19" s="23" t="s">
        <v>37</v>
      </c>
      <c r="G19" s="43"/>
      <c r="H19" s="44"/>
      <c r="I19" s="14">
        <v>15</v>
      </c>
      <c r="J19" s="20">
        <v>4659</v>
      </c>
      <c r="K19" s="33">
        <v>0</v>
      </c>
      <c r="L19" s="18">
        <f>J19+K19</f>
        <v>4659</v>
      </c>
      <c r="M19" s="20">
        <v>371.93</v>
      </c>
      <c r="N19" s="20">
        <v>371.93</v>
      </c>
      <c r="O19" s="20">
        <f>L19-N19</f>
        <v>4287.07</v>
      </c>
      <c r="P19" s="45"/>
    </row>
    <row r="20" spans="2:16" ht="30" customHeight="1" x14ac:dyDescent="0.25">
      <c r="B20" s="25"/>
      <c r="C20" s="25"/>
      <c r="D20" s="25"/>
      <c r="E20" s="26" t="s">
        <v>38</v>
      </c>
      <c r="F20" s="36"/>
      <c r="G20" s="36"/>
      <c r="H20" s="37"/>
      <c r="I20" s="25"/>
      <c r="J20" s="30">
        <f>SUM(J18:J19)</f>
        <v>10525</v>
      </c>
      <c r="K20" s="30">
        <v>0</v>
      </c>
      <c r="L20" s="30">
        <f>SUM(L18:L19)</f>
        <v>10525</v>
      </c>
      <c r="M20" s="30">
        <f>SUM(M18:M19)</f>
        <v>939.2</v>
      </c>
      <c r="N20" s="30">
        <f>SUM(N18:N19)</f>
        <v>939.2</v>
      </c>
      <c r="O20" s="30">
        <f>SUM(O18:O19)</f>
        <v>9585.7999999999993</v>
      </c>
      <c r="P20" s="38"/>
    </row>
    <row r="21" spans="2:16" ht="30" customHeight="1" x14ac:dyDescent="0.25">
      <c r="B21" s="14">
        <v>1000</v>
      </c>
      <c r="C21" s="14">
        <v>1100</v>
      </c>
      <c r="D21" s="14">
        <v>113</v>
      </c>
      <c r="E21" s="32" t="s">
        <v>39</v>
      </c>
      <c r="F21" s="23" t="s">
        <v>40</v>
      </c>
      <c r="G21" s="17"/>
      <c r="H21" s="17"/>
      <c r="I21" s="14">
        <v>15</v>
      </c>
      <c r="J21" s="20">
        <v>5224</v>
      </c>
      <c r="K21" s="33">
        <v>0</v>
      </c>
      <c r="L21" s="18">
        <v>5224</v>
      </c>
      <c r="M21" s="20">
        <v>458.22</v>
      </c>
      <c r="N21" s="34">
        <v>458.22</v>
      </c>
      <c r="O21" s="20">
        <f>L21-N21</f>
        <v>4765.78</v>
      </c>
      <c r="P21" s="41"/>
    </row>
    <row r="22" spans="2:16" ht="30" customHeight="1" x14ac:dyDescent="0.25">
      <c r="B22" s="26"/>
      <c r="C22" s="26"/>
      <c r="D22" s="26"/>
      <c r="E22" s="26" t="s">
        <v>41</v>
      </c>
      <c r="F22" s="27"/>
      <c r="G22" s="27"/>
      <c r="H22" s="28"/>
      <c r="I22" s="29"/>
      <c r="J22" s="30">
        <f>SUM(J21)</f>
        <v>5224</v>
      </c>
      <c r="K22" s="30">
        <v>0</v>
      </c>
      <c r="L22" s="30">
        <f>SUM(L21)</f>
        <v>5224</v>
      </c>
      <c r="M22" s="30">
        <f>SUM(M21)</f>
        <v>458.22</v>
      </c>
      <c r="N22" s="30">
        <f>SUM(N21)</f>
        <v>458.22</v>
      </c>
      <c r="O22" s="30">
        <f>SUM(O21)</f>
        <v>4765.78</v>
      </c>
      <c r="P22" s="31"/>
    </row>
    <row r="23" spans="2:16" ht="30" customHeight="1" x14ac:dyDescent="0.25">
      <c r="B23" s="14">
        <v>1000</v>
      </c>
      <c r="C23" s="14">
        <v>1100</v>
      </c>
      <c r="D23" s="14">
        <v>113</v>
      </c>
      <c r="E23" s="15" t="s">
        <v>42</v>
      </c>
      <c r="F23" s="16" t="s">
        <v>43</v>
      </c>
      <c r="G23" s="17"/>
      <c r="H23" s="17"/>
      <c r="I23" s="14">
        <v>15</v>
      </c>
      <c r="J23" s="18">
        <v>2600</v>
      </c>
      <c r="K23" s="19">
        <v>6.1</v>
      </c>
      <c r="L23" s="18">
        <f>J23+K23</f>
        <v>2606.1</v>
      </c>
      <c r="M23" s="18">
        <v>0</v>
      </c>
      <c r="N23" s="20">
        <v>0</v>
      </c>
      <c r="O23" s="20">
        <f>L23-N23</f>
        <v>2606.1</v>
      </c>
      <c r="P23" s="41"/>
    </row>
    <row r="24" spans="2:16" ht="30" customHeight="1" x14ac:dyDescent="0.25">
      <c r="B24" s="14">
        <v>1000</v>
      </c>
      <c r="C24" s="14">
        <v>1100</v>
      </c>
      <c r="D24" s="14">
        <v>113</v>
      </c>
      <c r="E24" s="15" t="s">
        <v>44</v>
      </c>
      <c r="F24" s="16" t="s">
        <v>45</v>
      </c>
      <c r="G24" s="24"/>
      <c r="H24" s="24"/>
      <c r="I24" s="14">
        <v>15</v>
      </c>
      <c r="J24" s="18">
        <v>6750</v>
      </c>
      <c r="K24" s="19">
        <v>0</v>
      </c>
      <c r="L24" s="18">
        <f>J24+K24</f>
        <v>6750</v>
      </c>
      <c r="M24" s="18">
        <v>730.77</v>
      </c>
      <c r="N24" s="20">
        <v>730.77</v>
      </c>
      <c r="O24" s="20">
        <f>L24-N24</f>
        <v>6019.23</v>
      </c>
      <c r="P24" s="41"/>
    </row>
    <row r="25" spans="2:16" ht="30" customHeight="1" x14ac:dyDescent="0.25">
      <c r="B25" s="26"/>
      <c r="C25" s="26"/>
      <c r="D25" s="26"/>
      <c r="E25" s="26" t="s">
        <v>46</v>
      </c>
      <c r="F25" s="27"/>
      <c r="G25" s="27"/>
      <c r="H25" s="28"/>
      <c r="I25" s="29"/>
      <c r="J25" s="30">
        <f>SUM(J23:J24)</f>
        <v>9350</v>
      </c>
      <c r="K25" s="30">
        <f>SUM(K18:K24)</f>
        <v>6.1</v>
      </c>
      <c r="L25" s="30">
        <f>SUM(L23:L24)</f>
        <v>9356.1</v>
      </c>
      <c r="M25" s="30">
        <f>SUM(M23:M24)</f>
        <v>730.77</v>
      </c>
      <c r="N25" s="30">
        <f>SUM(N23:N24)</f>
        <v>730.77</v>
      </c>
      <c r="O25" s="30">
        <f>SUM(O23:O24)</f>
        <v>8625.33</v>
      </c>
      <c r="P25" s="31"/>
    </row>
    <row r="26" spans="2:16" x14ac:dyDescent="0.25">
      <c r="B26" s="46"/>
      <c r="C26" s="46"/>
      <c r="D26" s="46"/>
      <c r="E26" s="47"/>
      <c r="F26" s="48"/>
      <c r="G26" s="48"/>
      <c r="H26" s="49"/>
      <c r="I26" s="50"/>
      <c r="J26" s="50"/>
      <c r="K26" s="51"/>
      <c r="L26" s="50"/>
      <c r="M26" s="50"/>
      <c r="N26" s="50"/>
      <c r="O26" s="50"/>
      <c r="P26" s="52"/>
    </row>
    <row r="27" spans="2:16" ht="18" x14ac:dyDescent="0.25">
      <c r="B27" s="46"/>
      <c r="C27" s="46"/>
      <c r="D27" s="46"/>
      <c r="E27" s="285" t="s">
        <v>0</v>
      </c>
      <c r="F27" s="285"/>
      <c r="G27" s="285"/>
      <c r="H27" s="285"/>
      <c r="I27" s="50"/>
      <c r="J27" s="50"/>
      <c r="K27" s="51"/>
      <c r="L27" s="50"/>
      <c r="M27" s="50"/>
      <c r="N27" s="50"/>
      <c r="O27" s="50"/>
      <c r="P27" s="52"/>
    </row>
    <row r="28" spans="2:16" ht="18" x14ac:dyDescent="0.25">
      <c r="B28" s="4"/>
      <c r="C28" s="2"/>
      <c r="D28" s="2"/>
      <c r="E28" s="285" t="s">
        <v>2</v>
      </c>
      <c r="F28" s="285"/>
      <c r="G28" s="285"/>
      <c r="H28" s="285"/>
      <c r="I28" s="285" t="s">
        <v>245</v>
      </c>
      <c r="J28" s="285"/>
      <c r="K28" s="285"/>
      <c r="L28" s="285"/>
      <c r="M28" s="285"/>
      <c r="N28" s="285"/>
      <c r="O28" s="285"/>
      <c r="P28" s="2"/>
    </row>
    <row r="29" spans="2:16" ht="18" x14ac:dyDescent="0.25">
      <c r="B29" s="5"/>
      <c r="C29" s="2"/>
      <c r="D29" s="2"/>
      <c r="E29" s="294"/>
      <c r="F29" s="294"/>
      <c r="G29" s="294"/>
      <c r="H29" s="294"/>
      <c r="I29" s="53"/>
      <c r="J29" s="53"/>
      <c r="K29" s="54"/>
      <c r="L29" s="53"/>
      <c r="M29" s="53"/>
      <c r="N29" s="53"/>
      <c r="O29" s="53"/>
      <c r="P29" s="2"/>
    </row>
    <row r="30" spans="2:16" x14ac:dyDescent="0.25">
      <c r="B30" s="277" t="s">
        <v>9</v>
      </c>
      <c r="C30" s="277" t="s">
        <v>10</v>
      </c>
      <c r="D30" s="297" t="s">
        <v>11</v>
      </c>
      <c r="E30" s="274" t="s">
        <v>3</v>
      </c>
      <c r="F30" s="286" t="s">
        <v>47</v>
      </c>
      <c r="G30" s="286" t="s">
        <v>12</v>
      </c>
      <c r="H30" s="286" t="s">
        <v>5</v>
      </c>
      <c r="I30" s="301" t="s">
        <v>13</v>
      </c>
      <c r="J30" s="277" t="s">
        <v>14</v>
      </c>
      <c r="K30" s="303" t="s">
        <v>48</v>
      </c>
      <c r="L30" s="274" t="s">
        <v>49</v>
      </c>
      <c r="M30" s="277" t="s">
        <v>17</v>
      </c>
      <c r="N30" s="297" t="s">
        <v>18</v>
      </c>
      <c r="O30" s="299" t="s">
        <v>7</v>
      </c>
      <c r="P30" s="300" t="s">
        <v>8</v>
      </c>
    </row>
    <row r="31" spans="2:16" x14ac:dyDescent="0.25">
      <c r="B31" s="278"/>
      <c r="C31" s="278"/>
      <c r="D31" s="298"/>
      <c r="E31" s="276"/>
      <c r="F31" s="288"/>
      <c r="G31" s="288"/>
      <c r="H31" s="288"/>
      <c r="I31" s="302"/>
      <c r="J31" s="278"/>
      <c r="K31" s="304"/>
      <c r="L31" s="276"/>
      <c r="M31" s="278"/>
      <c r="N31" s="298"/>
      <c r="O31" s="299"/>
      <c r="P31" s="300"/>
    </row>
    <row r="32" spans="2:16" ht="30" customHeight="1" x14ac:dyDescent="0.25">
      <c r="B32" s="55">
        <v>1000</v>
      </c>
      <c r="C32" s="55">
        <v>1100</v>
      </c>
      <c r="D32" s="55">
        <v>113</v>
      </c>
      <c r="E32" s="56" t="s">
        <v>50</v>
      </c>
      <c r="F32" s="57" t="s">
        <v>51</v>
      </c>
      <c r="G32" s="17"/>
      <c r="H32" s="17"/>
      <c r="I32" s="55">
        <v>15</v>
      </c>
      <c r="J32" s="20">
        <v>8500</v>
      </c>
      <c r="K32" s="33">
        <v>0</v>
      </c>
      <c r="L32" s="18">
        <f>J32+K32</f>
        <v>8500</v>
      </c>
      <c r="M32" s="20">
        <v>1104.73</v>
      </c>
      <c r="N32" s="34">
        <v>1104.73</v>
      </c>
      <c r="O32" s="20">
        <f>L32-N32</f>
        <v>7395.27</v>
      </c>
      <c r="P32" s="58"/>
    </row>
    <row r="33" spans="2:16" ht="30" customHeight="1" x14ac:dyDescent="0.25">
      <c r="B33" s="14">
        <v>1000</v>
      </c>
      <c r="C33" s="14">
        <v>1100</v>
      </c>
      <c r="D33" s="14">
        <v>113</v>
      </c>
      <c r="E33" s="59" t="s">
        <v>52</v>
      </c>
      <c r="F33" s="16" t="s">
        <v>53</v>
      </c>
      <c r="G33" s="60"/>
      <c r="H33" s="61"/>
      <c r="I33" s="14">
        <v>15</v>
      </c>
      <c r="J33" s="18">
        <v>2600</v>
      </c>
      <c r="K33" s="62">
        <v>6.1</v>
      </c>
      <c r="L33" s="18">
        <f>J33+K33</f>
        <v>2606.1</v>
      </c>
      <c r="M33" s="18"/>
      <c r="N33" s="18"/>
      <c r="O33" s="20">
        <f>L33-N33</f>
        <v>2606.1</v>
      </c>
      <c r="P33" s="41"/>
    </row>
    <row r="34" spans="2:16" ht="30" customHeight="1" x14ac:dyDescent="0.25">
      <c r="B34" s="26"/>
      <c r="C34" s="26"/>
      <c r="D34" s="26"/>
      <c r="E34" s="26" t="s">
        <v>54</v>
      </c>
      <c r="F34" s="27"/>
      <c r="G34" s="27"/>
      <c r="H34" s="28"/>
      <c r="I34" s="29"/>
      <c r="J34" s="30">
        <f t="shared" ref="J34:N34" si="3">SUM(J32:J33)</f>
        <v>11100</v>
      </c>
      <c r="K34" s="30">
        <f t="shared" si="3"/>
        <v>6.1</v>
      </c>
      <c r="L34" s="30">
        <f t="shared" si="3"/>
        <v>11106.1</v>
      </c>
      <c r="M34" s="30">
        <f t="shared" si="3"/>
        <v>1104.73</v>
      </c>
      <c r="N34" s="30">
        <f t="shared" si="3"/>
        <v>1104.73</v>
      </c>
      <c r="O34" s="30">
        <f>SUM(O32:O33)</f>
        <v>10001.370000000001</v>
      </c>
      <c r="P34" s="31"/>
    </row>
    <row r="35" spans="2:16" ht="30" customHeight="1" x14ac:dyDescent="0.25">
      <c r="B35" s="176">
        <v>1000</v>
      </c>
      <c r="C35" s="226">
        <v>1100</v>
      </c>
      <c r="D35" s="226">
        <v>113</v>
      </c>
      <c r="E35" s="65" t="s">
        <v>55</v>
      </c>
      <c r="F35" s="64" t="s">
        <v>56</v>
      </c>
      <c r="G35" s="17"/>
      <c r="H35" s="17"/>
      <c r="I35" s="14">
        <v>15</v>
      </c>
      <c r="J35" s="18">
        <v>6252</v>
      </c>
      <c r="K35" s="62">
        <v>0</v>
      </c>
      <c r="L35" s="18">
        <f>J35+K35</f>
        <v>6252</v>
      </c>
      <c r="M35" s="18">
        <v>636.48</v>
      </c>
      <c r="N35" s="18">
        <v>636.48</v>
      </c>
      <c r="O35" s="18">
        <f>L35-N35</f>
        <v>5615.52</v>
      </c>
      <c r="P35" s="66"/>
    </row>
    <row r="36" spans="2:16" ht="30" customHeight="1" x14ac:dyDescent="0.25">
      <c r="B36" s="176">
        <v>1000</v>
      </c>
      <c r="C36" s="226">
        <v>1100</v>
      </c>
      <c r="D36" s="226">
        <v>113</v>
      </c>
      <c r="E36" s="67" t="s">
        <v>57</v>
      </c>
      <c r="F36" s="64" t="s">
        <v>58</v>
      </c>
      <c r="G36" s="68"/>
      <c r="H36" s="64"/>
      <c r="I36" s="14">
        <v>15</v>
      </c>
      <c r="J36" s="18">
        <v>2750</v>
      </c>
      <c r="K36" s="69"/>
      <c r="L36" s="18">
        <f>J36+K36</f>
        <v>2750</v>
      </c>
      <c r="M36" s="20">
        <v>18.71</v>
      </c>
      <c r="N36" s="20">
        <v>18.71</v>
      </c>
      <c r="O36" s="18">
        <f>L36-N36</f>
        <v>2731.29</v>
      </c>
      <c r="P36" s="66"/>
    </row>
    <row r="37" spans="2:16" ht="30" customHeight="1" x14ac:dyDescent="0.25">
      <c r="B37" s="70"/>
      <c r="C37" s="70"/>
      <c r="D37" s="70"/>
      <c r="E37" s="26" t="s">
        <v>59</v>
      </c>
      <c r="F37" s="27"/>
      <c r="G37" s="27"/>
      <c r="H37" s="28"/>
      <c r="I37" s="71"/>
      <c r="J37" s="30">
        <f t="shared" ref="J37:N37" si="4">SUM(J35:J36)</f>
        <v>9002</v>
      </c>
      <c r="K37" s="30">
        <f t="shared" si="4"/>
        <v>0</v>
      </c>
      <c r="L37" s="30">
        <f t="shared" si="4"/>
        <v>9002</v>
      </c>
      <c r="M37" s="30">
        <f t="shared" si="4"/>
        <v>655.19000000000005</v>
      </c>
      <c r="N37" s="30">
        <f t="shared" si="4"/>
        <v>655.19000000000005</v>
      </c>
      <c r="O37" s="30">
        <f>SUM(O35:O36)</f>
        <v>8346.8100000000013</v>
      </c>
      <c r="P37" s="31"/>
    </row>
    <row r="38" spans="2:16" ht="30" customHeight="1" x14ac:dyDescent="0.25">
      <c r="B38" s="72">
        <v>1000</v>
      </c>
      <c r="C38" s="72">
        <v>1100</v>
      </c>
      <c r="D38" s="72">
        <v>113</v>
      </c>
      <c r="E38" s="15" t="s">
        <v>60</v>
      </c>
      <c r="F38" s="73" t="s">
        <v>61</v>
      </c>
      <c r="G38" s="17"/>
      <c r="H38" s="17"/>
      <c r="I38" s="72">
        <v>15</v>
      </c>
      <c r="J38" s="20">
        <v>5866</v>
      </c>
      <c r="K38" s="33">
        <v>0</v>
      </c>
      <c r="L38" s="20">
        <f>J38+K38</f>
        <v>5866</v>
      </c>
      <c r="M38" s="20">
        <v>567.27</v>
      </c>
      <c r="N38" s="20">
        <v>567.27</v>
      </c>
      <c r="O38" s="20">
        <f>L38-N38</f>
        <v>5298.73</v>
      </c>
      <c r="P38" s="74"/>
    </row>
    <row r="39" spans="2:16" ht="30" customHeight="1" x14ac:dyDescent="0.25">
      <c r="B39" s="14">
        <v>1000</v>
      </c>
      <c r="C39" s="14">
        <v>1100</v>
      </c>
      <c r="D39" s="14">
        <v>113</v>
      </c>
      <c r="E39" s="15" t="s">
        <v>62</v>
      </c>
      <c r="F39" s="16" t="s">
        <v>63</v>
      </c>
      <c r="G39" s="17"/>
      <c r="H39" s="17"/>
      <c r="I39" s="14">
        <v>15</v>
      </c>
      <c r="J39" s="20">
        <v>4509.7</v>
      </c>
      <c r="K39" s="33">
        <v>0</v>
      </c>
      <c r="L39" s="20">
        <f t="shared" ref="L39:L40" si="5">J39+K39</f>
        <v>4509.7</v>
      </c>
      <c r="M39" s="20">
        <v>355.67</v>
      </c>
      <c r="N39" s="20">
        <v>355.67</v>
      </c>
      <c r="O39" s="20">
        <f t="shared" ref="O39:O40" si="6">L39-N39</f>
        <v>4154.03</v>
      </c>
      <c r="P39" s="41"/>
    </row>
    <row r="40" spans="2:16" ht="30" customHeight="1" x14ac:dyDescent="0.25">
      <c r="B40" s="14">
        <v>1000</v>
      </c>
      <c r="C40" s="14">
        <v>1100</v>
      </c>
      <c r="D40" s="14">
        <v>113</v>
      </c>
      <c r="E40" s="15" t="s">
        <v>64</v>
      </c>
      <c r="F40" s="16" t="s">
        <v>65</v>
      </c>
      <c r="G40" s="17"/>
      <c r="H40" s="17"/>
      <c r="I40" s="14">
        <v>15</v>
      </c>
      <c r="J40" s="20">
        <v>2600</v>
      </c>
      <c r="K40" s="19">
        <v>6.1</v>
      </c>
      <c r="L40" s="20">
        <f t="shared" si="5"/>
        <v>2606.1</v>
      </c>
      <c r="M40" s="18">
        <v>0</v>
      </c>
      <c r="N40" s="20">
        <v>0</v>
      </c>
      <c r="O40" s="20">
        <f t="shared" si="6"/>
        <v>2606.1</v>
      </c>
      <c r="P40" s="66"/>
    </row>
    <row r="41" spans="2:16" ht="30" customHeight="1" x14ac:dyDescent="0.25">
      <c r="B41" s="70"/>
      <c r="C41" s="70"/>
      <c r="D41" s="70"/>
      <c r="E41" s="26" t="s">
        <v>66</v>
      </c>
      <c r="F41" s="27"/>
      <c r="G41" s="27"/>
      <c r="H41" s="28"/>
      <c r="I41" s="71"/>
      <c r="J41" s="30">
        <f t="shared" ref="J41:N41" si="7">SUM(J38:J40)</f>
        <v>12975.7</v>
      </c>
      <c r="K41" s="30">
        <f t="shared" si="7"/>
        <v>6.1</v>
      </c>
      <c r="L41" s="30">
        <f t="shared" si="7"/>
        <v>12981.800000000001</v>
      </c>
      <c r="M41" s="30">
        <f t="shared" si="7"/>
        <v>922.94</v>
      </c>
      <c r="N41" s="30">
        <f t="shared" si="7"/>
        <v>922.94</v>
      </c>
      <c r="O41" s="30">
        <f>SUM(O38:O40)</f>
        <v>12058.859999999999</v>
      </c>
      <c r="P41" s="31"/>
    </row>
    <row r="42" spans="2:16" ht="30" customHeight="1" x14ac:dyDescent="0.25">
      <c r="B42" s="14">
        <v>1000</v>
      </c>
      <c r="C42" s="14">
        <v>1100</v>
      </c>
      <c r="D42" s="14">
        <v>113</v>
      </c>
      <c r="E42" s="32" t="s">
        <v>67</v>
      </c>
      <c r="F42" s="39" t="s">
        <v>68</v>
      </c>
      <c r="G42" s="17"/>
      <c r="H42" s="17"/>
      <c r="I42" s="14">
        <v>15</v>
      </c>
      <c r="J42" s="18">
        <v>8789</v>
      </c>
      <c r="K42" s="62">
        <v>0</v>
      </c>
      <c r="L42" s="18">
        <f>J42+K42</f>
        <v>8789</v>
      </c>
      <c r="M42" s="18">
        <v>1166.49</v>
      </c>
      <c r="N42" s="75">
        <v>1166.49</v>
      </c>
      <c r="O42" s="18">
        <f>L42-N42</f>
        <v>7622.51</v>
      </c>
      <c r="P42" s="13"/>
    </row>
    <row r="43" spans="2:16" ht="30" customHeight="1" x14ac:dyDescent="0.25">
      <c r="B43" s="14">
        <v>1000</v>
      </c>
      <c r="C43" s="14">
        <v>1100</v>
      </c>
      <c r="D43" s="14">
        <v>113</v>
      </c>
      <c r="E43" s="76" t="s">
        <v>69</v>
      </c>
      <c r="F43" s="39" t="s">
        <v>70</v>
      </c>
      <c r="G43" s="77"/>
      <c r="H43" s="78"/>
      <c r="I43" s="14">
        <v>15</v>
      </c>
      <c r="J43" s="18">
        <v>7048</v>
      </c>
      <c r="K43" s="62">
        <v>0</v>
      </c>
      <c r="L43" s="18">
        <f>J43+K43</f>
        <v>7048</v>
      </c>
      <c r="M43" s="18">
        <v>794.45</v>
      </c>
      <c r="N43" s="75">
        <v>794.45</v>
      </c>
      <c r="O43" s="18">
        <f>L43-N43</f>
        <v>6253.55</v>
      </c>
      <c r="P43" s="79"/>
    </row>
    <row r="44" spans="2:16" ht="30" customHeight="1" x14ac:dyDescent="0.25">
      <c r="B44" s="14">
        <v>1000</v>
      </c>
      <c r="C44" s="14">
        <v>1100</v>
      </c>
      <c r="D44" s="14">
        <v>113</v>
      </c>
      <c r="E44" s="32" t="s">
        <v>71</v>
      </c>
      <c r="F44" s="39" t="s">
        <v>72</v>
      </c>
      <c r="G44" s="17"/>
      <c r="H44" s="17"/>
      <c r="I44" s="14">
        <v>15</v>
      </c>
      <c r="J44" s="18">
        <v>2600</v>
      </c>
      <c r="K44" s="19">
        <v>6.1</v>
      </c>
      <c r="L44" s="18">
        <f>J44+K44</f>
        <v>2606.1</v>
      </c>
      <c r="M44" s="18">
        <v>0</v>
      </c>
      <c r="N44" s="20">
        <v>0</v>
      </c>
      <c r="O44" s="18">
        <f>L44-N44</f>
        <v>2606.1</v>
      </c>
      <c r="P44" s="13"/>
    </row>
    <row r="45" spans="2:16" ht="30" customHeight="1" x14ac:dyDescent="0.25">
      <c r="B45" s="25"/>
      <c r="C45" s="25"/>
      <c r="D45" s="25"/>
      <c r="E45" s="80" t="s">
        <v>73</v>
      </c>
      <c r="F45" s="81"/>
      <c r="G45" s="81"/>
      <c r="H45" s="37"/>
      <c r="I45" s="25"/>
      <c r="J45" s="30">
        <f t="shared" ref="J45:N45" si="8">SUM(J42:J44)</f>
        <v>18437</v>
      </c>
      <c r="K45" s="30">
        <f t="shared" si="8"/>
        <v>6.1</v>
      </c>
      <c r="L45" s="30">
        <f t="shared" si="8"/>
        <v>18443.099999999999</v>
      </c>
      <c r="M45" s="30">
        <f t="shared" si="8"/>
        <v>1960.94</v>
      </c>
      <c r="N45" s="30">
        <f t="shared" si="8"/>
        <v>1960.94</v>
      </c>
      <c r="O45" s="30">
        <f>SUM(O42:O44)</f>
        <v>16482.16</v>
      </c>
      <c r="P45" s="81"/>
    </row>
    <row r="46" spans="2:16" x14ac:dyDescent="0.25">
      <c r="B46" s="46"/>
      <c r="C46" s="46"/>
      <c r="D46" s="46"/>
      <c r="E46" s="47"/>
      <c r="F46" s="48"/>
      <c r="G46" s="48"/>
      <c r="H46" s="49"/>
      <c r="I46" s="50"/>
      <c r="J46" s="50"/>
      <c r="K46" s="51"/>
      <c r="L46" s="50"/>
      <c r="M46" s="50"/>
      <c r="N46" s="50"/>
      <c r="O46" s="50"/>
      <c r="P46" s="52"/>
    </row>
    <row r="47" spans="2:16" ht="18" x14ac:dyDescent="0.25">
      <c r="B47" s="46"/>
      <c r="C47" s="46"/>
      <c r="D47" s="46"/>
      <c r="E47" s="285" t="s">
        <v>0</v>
      </c>
      <c r="F47" s="285"/>
      <c r="G47" s="285"/>
      <c r="H47" s="285"/>
      <c r="I47" s="50"/>
      <c r="J47" s="50"/>
      <c r="K47" s="51"/>
      <c r="L47" s="50"/>
      <c r="M47" s="50"/>
      <c r="N47" s="50"/>
      <c r="O47" s="50"/>
      <c r="P47" s="52"/>
    </row>
    <row r="48" spans="2:16" ht="18" x14ac:dyDescent="0.25">
      <c r="B48" s="4"/>
      <c r="C48" s="2"/>
      <c r="D48" s="2"/>
      <c r="E48" s="285" t="s">
        <v>2</v>
      </c>
      <c r="F48" s="285"/>
      <c r="G48" s="285"/>
      <c r="H48" s="285"/>
      <c r="I48" s="285" t="s">
        <v>245</v>
      </c>
      <c r="J48" s="285"/>
      <c r="K48" s="285"/>
      <c r="L48" s="285"/>
      <c r="M48" s="285"/>
      <c r="N48" s="285"/>
      <c r="O48" s="285"/>
      <c r="P48" s="2"/>
    </row>
    <row r="49" spans="2:16" ht="18" x14ac:dyDescent="0.25">
      <c r="B49" s="5"/>
      <c r="C49" s="2"/>
      <c r="D49" s="2"/>
      <c r="E49" s="285"/>
      <c r="F49" s="285"/>
      <c r="G49" s="285"/>
      <c r="H49" s="285"/>
      <c r="I49" s="53"/>
      <c r="J49" s="53"/>
      <c r="K49" s="54"/>
      <c r="L49" s="53"/>
      <c r="M49" s="53"/>
      <c r="N49" s="53"/>
      <c r="O49" s="53"/>
      <c r="P49" s="2"/>
    </row>
    <row r="50" spans="2:16" x14ac:dyDescent="0.25">
      <c r="B50" s="277" t="s">
        <v>9</v>
      </c>
      <c r="C50" s="277" t="s">
        <v>10</v>
      </c>
      <c r="D50" s="277" t="s">
        <v>11</v>
      </c>
      <c r="E50" s="274" t="s">
        <v>3</v>
      </c>
      <c r="F50" s="286" t="s">
        <v>47</v>
      </c>
      <c r="G50" s="8"/>
      <c r="H50" s="286" t="s">
        <v>5</v>
      </c>
      <c r="I50" s="279" t="s">
        <v>13</v>
      </c>
      <c r="J50" s="82" t="s">
        <v>74</v>
      </c>
      <c r="K50" s="83"/>
      <c r="L50" s="84"/>
      <c r="M50" s="290"/>
      <c r="N50" s="291"/>
      <c r="O50" s="286" t="s">
        <v>7</v>
      </c>
      <c r="P50" s="274" t="s">
        <v>8</v>
      </c>
    </row>
    <row r="51" spans="2:16" x14ac:dyDescent="0.25">
      <c r="B51" s="293"/>
      <c r="C51" s="293"/>
      <c r="D51" s="293"/>
      <c r="E51" s="275"/>
      <c r="F51" s="287"/>
      <c r="G51" s="12" t="s">
        <v>12</v>
      </c>
      <c r="H51" s="287"/>
      <c r="I51" s="289"/>
      <c r="J51" s="279" t="s">
        <v>14</v>
      </c>
      <c r="K51" s="281" t="s">
        <v>48</v>
      </c>
      <c r="L51" s="295" t="s">
        <v>49</v>
      </c>
      <c r="M51" s="277" t="s">
        <v>17</v>
      </c>
      <c r="N51" s="277" t="s">
        <v>18</v>
      </c>
      <c r="O51" s="287"/>
      <c r="P51" s="275"/>
    </row>
    <row r="52" spans="2:16" x14ac:dyDescent="0.25">
      <c r="B52" s="278"/>
      <c r="C52" s="278"/>
      <c r="D52" s="278"/>
      <c r="E52" s="276"/>
      <c r="F52" s="288"/>
      <c r="G52" s="13"/>
      <c r="H52" s="288"/>
      <c r="I52" s="280"/>
      <c r="J52" s="280"/>
      <c r="K52" s="282"/>
      <c r="L52" s="296"/>
      <c r="M52" s="278"/>
      <c r="N52" s="278"/>
      <c r="O52" s="288"/>
      <c r="P52" s="276"/>
    </row>
    <row r="53" spans="2:16" ht="30" customHeight="1" x14ac:dyDescent="0.25">
      <c r="B53" s="14">
        <v>1000</v>
      </c>
      <c r="C53" s="14">
        <v>1100</v>
      </c>
      <c r="D53" s="14">
        <v>113</v>
      </c>
      <c r="E53" s="17" t="s">
        <v>75</v>
      </c>
      <c r="F53" s="78" t="s">
        <v>76</v>
      </c>
      <c r="G53" s="17"/>
      <c r="H53" s="17"/>
      <c r="I53" s="14">
        <v>15</v>
      </c>
      <c r="J53" s="18">
        <v>6252</v>
      </c>
      <c r="K53" s="62">
        <v>0</v>
      </c>
      <c r="L53" s="18">
        <f>J53+K53</f>
        <v>6252</v>
      </c>
      <c r="M53" s="18">
        <v>636.48</v>
      </c>
      <c r="N53" s="18">
        <v>636.48</v>
      </c>
      <c r="O53" s="18">
        <f>L53-N53</f>
        <v>5615.52</v>
      </c>
      <c r="P53" s="85"/>
    </row>
    <row r="54" spans="2:16" ht="30" customHeight="1" x14ac:dyDescent="0.25">
      <c r="B54" s="14">
        <v>1000</v>
      </c>
      <c r="C54" s="14">
        <v>1100</v>
      </c>
      <c r="D54" s="14">
        <v>113</v>
      </c>
      <c r="E54" s="17" t="s">
        <v>77</v>
      </c>
      <c r="F54" s="59" t="s">
        <v>78</v>
      </c>
      <c r="G54" s="17"/>
      <c r="H54" s="17"/>
      <c r="I54" s="14">
        <v>15</v>
      </c>
      <c r="J54" s="20">
        <v>5866</v>
      </c>
      <c r="K54" s="33">
        <v>0</v>
      </c>
      <c r="L54" s="20">
        <f>J54+K54</f>
        <v>5866</v>
      </c>
      <c r="M54" s="20">
        <v>567.27</v>
      </c>
      <c r="N54" s="20">
        <v>567.27</v>
      </c>
      <c r="O54" s="20">
        <f>L54-N54</f>
        <v>5298.73</v>
      </c>
      <c r="P54" s="85"/>
    </row>
    <row r="55" spans="2:16" ht="30" customHeight="1" x14ac:dyDescent="0.25">
      <c r="B55" s="14">
        <v>1000</v>
      </c>
      <c r="C55" s="14">
        <v>1100</v>
      </c>
      <c r="D55" s="14">
        <v>113</v>
      </c>
      <c r="E55" s="17" t="s">
        <v>79</v>
      </c>
      <c r="F55" s="59" t="s">
        <v>80</v>
      </c>
      <c r="G55" s="24"/>
      <c r="H55" s="24"/>
      <c r="I55" s="14">
        <v>15</v>
      </c>
      <c r="J55" s="20">
        <v>2600</v>
      </c>
      <c r="K55" s="33">
        <v>6.1</v>
      </c>
      <c r="L55" s="20">
        <f>J55+K55</f>
        <v>2606.1</v>
      </c>
      <c r="M55" s="20"/>
      <c r="N55" s="20"/>
      <c r="O55" s="20">
        <f>L55-N55</f>
        <v>2606.1</v>
      </c>
      <c r="P55" s="85"/>
    </row>
    <row r="56" spans="2:16" ht="30" customHeight="1" x14ac:dyDescent="0.25">
      <c r="B56" s="14">
        <v>1000</v>
      </c>
      <c r="C56" s="14">
        <v>1100</v>
      </c>
      <c r="D56" s="14">
        <v>113</v>
      </c>
      <c r="E56" s="17" t="s">
        <v>81</v>
      </c>
      <c r="F56" s="59" t="s">
        <v>82</v>
      </c>
      <c r="G56" s="17"/>
      <c r="H56" s="17"/>
      <c r="I56" s="14">
        <v>15</v>
      </c>
      <c r="J56" s="20">
        <v>2600</v>
      </c>
      <c r="K56" s="33">
        <v>6.1</v>
      </c>
      <c r="L56" s="18">
        <f t="shared" ref="L56:L62" si="9">J56+K56</f>
        <v>2606.1</v>
      </c>
      <c r="M56" s="20">
        <v>0</v>
      </c>
      <c r="N56" s="20">
        <v>0</v>
      </c>
      <c r="O56" s="18">
        <f t="shared" ref="O56:O62" si="10">L56-N56</f>
        <v>2606.1</v>
      </c>
      <c r="P56" s="85"/>
    </row>
    <row r="57" spans="2:16" ht="30" customHeight="1" x14ac:dyDescent="0.25">
      <c r="B57" s="14">
        <v>1000</v>
      </c>
      <c r="C57" s="14">
        <v>1100</v>
      </c>
      <c r="D57" s="14">
        <v>113</v>
      </c>
      <c r="E57" s="17" t="s">
        <v>83</v>
      </c>
      <c r="F57" s="16" t="s">
        <v>84</v>
      </c>
      <c r="G57" s="17"/>
      <c r="H57" s="17"/>
      <c r="I57" s="14">
        <v>15</v>
      </c>
      <c r="J57" s="18">
        <v>2584</v>
      </c>
      <c r="K57" s="62">
        <v>7.14</v>
      </c>
      <c r="L57" s="18">
        <f t="shared" si="9"/>
        <v>2591.14</v>
      </c>
      <c r="M57" s="18">
        <v>0</v>
      </c>
      <c r="N57" s="20">
        <v>0</v>
      </c>
      <c r="O57" s="18">
        <f t="shared" si="10"/>
        <v>2591.14</v>
      </c>
      <c r="P57" s="41"/>
    </row>
    <row r="58" spans="2:16" ht="30" customHeight="1" x14ac:dyDescent="0.25">
      <c r="B58" s="14">
        <v>1000</v>
      </c>
      <c r="C58" s="14">
        <v>1100</v>
      </c>
      <c r="D58" s="14">
        <v>113</v>
      </c>
      <c r="E58" s="15" t="s">
        <v>85</v>
      </c>
      <c r="F58" s="16" t="s">
        <v>84</v>
      </c>
      <c r="G58" s="17"/>
      <c r="H58" s="17"/>
      <c r="I58" s="14">
        <v>15</v>
      </c>
      <c r="J58" s="18">
        <v>2584</v>
      </c>
      <c r="K58" s="62">
        <v>7.14</v>
      </c>
      <c r="L58" s="18">
        <f t="shared" si="9"/>
        <v>2591.14</v>
      </c>
      <c r="M58" s="18">
        <v>0</v>
      </c>
      <c r="N58" s="20">
        <v>0</v>
      </c>
      <c r="O58" s="18">
        <f t="shared" si="10"/>
        <v>2591.14</v>
      </c>
      <c r="P58" s="41"/>
    </row>
    <row r="59" spans="2:16" ht="30" customHeight="1" x14ac:dyDescent="0.25">
      <c r="B59" s="14">
        <v>1000</v>
      </c>
      <c r="C59" s="14">
        <v>1100</v>
      </c>
      <c r="D59" s="14">
        <v>113</v>
      </c>
      <c r="E59" s="15" t="s">
        <v>86</v>
      </c>
      <c r="F59" s="16" t="s">
        <v>84</v>
      </c>
      <c r="G59" s="17"/>
      <c r="H59" s="17"/>
      <c r="I59" s="14">
        <v>15</v>
      </c>
      <c r="J59" s="18">
        <v>2584</v>
      </c>
      <c r="K59" s="18">
        <v>7.14</v>
      </c>
      <c r="L59" s="18">
        <f t="shared" si="9"/>
        <v>2591.14</v>
      </c>
      <c r="M59" s="18">
        <v>0</v>
      </c>
      <c r="N59" s="20">
        <v>0</v>
      </c>
      <c r="O59" s="18">
        <f t="shared" si="10"/>
        <v>2591.14</v>
      </c>
      <c r="P59" s="41"/>
    </row>
    <row r="60" spans="2:16" ht="30" customHeight="1" x14ac:dyDescent="0.25">
      <c r="B60" s="14">
        <v>1000</v>
      </c>
      <c r="C60" s="14">
        <v>1100</v>
      </c>
      <c r="D60" s="14">
        <v>113</v>
      </c>
      <c r="E60" s="78" t="s">
        <v>87</v>
      </c>
      <c r="F60" s="59" t="s">
        <v>88</v>
      </c>
      <c r="G60" s="86"/>
      <c r="H60" s="78"/>
      <c r="I60" s="14">
        <v>15</v>
      </c>
      <c r="J60" s="18">
        <v>4596</v>
      </c>
      <c r="K60" s="62">
        <v>0</v>
      </c>
      <c r="L60" s="18">
        <f t="shared" si="9"/>
        <v>4596</v>
      </c>
      <c r="M60" s="18">
        <v>365.07</v>
      </c>
      <c r="N60" s="18">
        <v>365.07</v>
      </c>
      <c r="O60" s="18">
        <f t="shared" si="10"/>
        <v>4230.93</v>
      </c>
      <c r="P60" s="41"/>
    </row>
    <row r="61" spans="2:16" ht="30" customHeight="1" x14ac:dyDescent="0.25">
      <c r="B61" s="14">
        <v>1000</v>
      </c>
      <c r="C61" s="14">
        <v>1100</v>
      </c>
      <c r="D61" s="14">
        <v>113</v>
      </c>
      <c r="E61" s="78" t="s">
        <v>89</v>
      </c>
      <c r="F61" s="64" t="s">
        <v>90</v>
      </c>
      <c r="G61" s="86"/>
      <c r="H61" s="78"/>
      <c r="I61" s="14">
        <v>15</v>
      </c>
      <c r="J61" s="20">
        <v>4713</v>
      </c>
      <c r="K61" s="33">
        <v>0</v>
      </c>
      <c r="L61" s="18">
        <f t="shared" si="9"/>
        <v>4713</v>
      </c>
      <c r="M61" s="20">
        <v>377.81</v>
      </c>
      <c r="N61" s="20">
        <v>377.81</v>
      </c>
      <c r="O61" s="18">
        <f t="shared" si="10"/>
        <v>4335.1899999999996</v>
      </c>
      <c r="P61" s="13"/>
    </row>
    <row r="62" spans="2:16" ht="30" customHeight="1" x14ac:dyDescent="0.25">
      <c r="B62" s="14">
        <v>1000</v>
      </c>
      <c r="C62" s="14">
        <v>1100</v>
      </c>
      <c r="D62" s="14">
        <v>113</v>
      </c>
      <c r="E62" s="42" t="s">
        <v>91</v>
      </c>
      <c r="F62" s="64" t="s">
        <v>92</v>
      </c>
      <c r="G62" s="87"/>
      <c r="H62" s="78"/>
      <c r="I62" s="14">
        <v>15</v>
      </c>
      <c r="J62" s="20">
        <v>4713</v>
      </c>
      <c r="K62" s="33">
        <v>0</v>
      </c>
      <c r="L62" s="18">
        <f t="shared" si="9"/>
        <v>4713</v>
      </c>
      <c r="M62" s="20">
        <v>377.81</v>
      </c>
      <c r="N62" s="20">
        <v>377.81</v>
      </c>
      <c r="O62" s="18">
        <f t="shared" si="10"/>
        <v>4335.1899999999996</v>
      </c>
      <c r="P62" s="13"/>
    </row>
    <row r="63" spans="2:16" ht="30" customHeight="1" x14ac:dyDescent="0.25">
      <c r="B63" s="70"/>
      <c r="C63" s="70"/>
      <c r="D63" s="70"/>
      <c r="E63" s="26" t="s">
        <v>93</v>
      </c>
      <c r="F63" s="27"/>
      <c r="G63" s="27"/>
      <c r="H63" s="88"/>
      <c r="I63" s="29"/>
      <c r="J63" s="30">
        <f t="shared" ref="J63:N63" si="11">SUM(J53:J62)</f>
        <v>39092</v>
      </c>
      <c r="K63" s="30">
        <f t="shared" si="11"/>
        <v>33.619999999999997</v>
      </c>
      <c r="L63" s="30">
        <f t="shared" si="11"/>
        <v>39125.619999999995</v>
      </c>
      <c r="M63" s="30">
        <f t="shared" si="11"/>
        <v>2324.44</v>
      </c>
      <c r="N63" s="30">
        <f t="shared" si="11"/>
        <v>2324.44</v>
      </c>
      <c r="O63" s="30">
        <f>SUM(O53:O62)</f>
        <v>36801.18</v>
      </c>
      <c r="P63" s="89"/>
    </row>
    <row r="64" spans="2:16" ht="30" customHeight="1" x14ac:dyDescent="0.25">
      <c r="B64" s="14">
        <v>1000</v>
      </c>
      <c r="C64" s="14">
        <v>1100</v>
      </c>
      <c r="D64" s="14">
        <v>113</v>
      </c>
      <c r="E64" s="78" t="s">
        <v>94</v>
      </c>
      <c r="F64" s="59" t="s">
        <v>95</v>
      </c>
      <c r="G64" s="90"/>
      <c r="H64" s="78"/>
      <c r="I64" s="14">
        <v>15</v>
      </c>
      <c r="J64" s="18">
        <v>6252</v>
      </c>
      <c r="K64" s="62">
        <v>0</v>
      </c>
      <c r="L64" s="18">
        <f>J64+K64</f>
        <v>6252</v>
      </c>
      <c r="M64" s="18">
        <v>636.48</v>
      </c>
      <c r="N64" s="18">
        <v>636.48</v>
      </c>
      <c r="O64" s="18">
        <f>L64-N64</f>
        <v>5615.52</v>
      </c>
      <c r="P64" s="41"/>
    </row>
    <row r="65" spans="2:16" ht="30" customHeight="1" x14ac:dyDescent="0.25">
      <c r="B65" s="14">
        <v>1000</v>
      </c>
      <c r="C65" s="14">
        <v>1100</v>
      </c>
      <c r="D65" s="14">
        <v>113</v>
      </c>
      <c r="E65" s="91" t="s">
        <v>96</v>
      </c>
      <c r="F65" s="64" t="s">
        <v>97</v>
      </c>
      <c r="G65" s="91"/>
      <c r="H65" s="91"/>
      <c r="I65" s="14">
        <v>15</v>
      </c>
      <c r="J65" s="20">
        <v>2600</v>
      </c>
      <c r="K65" s="69">
        <v>6.1</v>
      </c>
      <c r="L65" s="18">
        <f>J65+K65</f>
        <v>2606.1</v>
      </c>
      <c r="M65" s="20">
        <v>0</v>
      </c>
      <c r="N65" s="20">
        <v>0</v>
      </c>
      <c r="O65" s="18">
        <f>L65-N65</f>
        <v>2606.1</v>
      </c>
      <c r="P65" s="66"/>
    </row>
    <row r="66" spans="2:16" ht="30" customHeight="1" x14ac:dyDescent="0.25">
      <c r="B66" s="92"/>
      <c r="C66" s="92"/>
      <c r="D66" s="92"/>
      <c r="E66" s="80" t="s">
        <v>98</v>
      </c>
      <c r="F66" s="93"/>
      <c r="G66" s="93"/>
      <c r="H66" s="94"/>
      <c r="I66" s="92"/>
      <c r="J66" s="95">
        <f t="shared" ref="J66:N66" si="12">SUM(J64:J65)</f>
        <v>8852</v>
      </c>
      <c r="K66" s="95">
        <f t="shared" si="12"/>
        <v>6.1</v>
      </c>
      <c r="L66" s="95">
        <f t="shared" si="12"/>
        <v>8858.1</v>
      </c>
      <c r="M66" s="95">
        <f t="shared" si="12"/>
        <v>636.48</v>
      </c>
      <c r="N66" s="95">
        <f t="shared" si="12"/>
        <v>636.48</v>
      </c>
      <c r="O66" s="95">
        <f>SUM(O64:O65)</f>
        <v>8221.6200000000008</v>
      </c>
      <c r="P66" s="96">
        <v>0</v>
      </c>
    </row>
    <row r="67" spans="2:16" ht="30" customHeight="1" x14ac:dyDescent="0.25">
      <c r="B67" s="14">
        <v>1000</v>
      </c>
      <c r="C67" s="14">
        <v>1100</v>
      </c>
      <c r="D67" s="14">
        <v>113</v>
      </c>
      <c r="E67" s="17" t="s">
        <v>99</v>
      </c>
      <c r="F67" s="78" t="s">
        <v>100</v>
      </c>
      <c r="G67" s="17"/>
      <c r="H67" s="17"/>
      <c r="I67" s="14">
        <v>15</v>
      </c>
      <c r="J67" s="20">
        <v>5867</v>
      </c>
      <c r="K67" s="33">
        <v>0</v>
      </c>
      <c r="L67" s="20">
        <f>J67+K67</f>
        <v>5867</v>
      </c>
      <c r="M67" s="20">
        <v>567.45000000000005</v>
      </c>
      <c r="N67" s="20">
        <v>567.45000000000005</v>
      </c>
      <c r="O67" s="20">
        <f>L67-N67</f>
        <v>5299.55</v>
      </c>
      <c r="P67" s="97"/>
    </row>
    <row r="68" spans="2:16" ht="30" customHeight="1" x14ac:dyDescent="0.25">
      <c r="B68" s="14">
        <v>1000</v>
      </c>
      <c r="C68" s="14">
        <v>1100</v>
      </c>
      <c r="D68" s="14">
        <v>113</v>
      </c>
      <c r="E68" s="17" t="s">
        <v>101</v>
      </c>
      <c r="F68" s="78" t="s">
        <v>102</v>
      </c>
      <c r="G68" s="87"/>
      <c r="H68" s="77"/>
      <c r="I68" s="14">
        <v>15</v>
      </c>
      <c r="J68" s="20">
        <v>5867</v>
      </c>
      <c r="K68" s="33">
        <v>0</v>
      </c>
      <c r="L68" s="20">
        <f t="shared" ref="L68:L71" si="13">J68+K68</f>
        <v>5867</v>
      </c>
      <c r="M68" s="20">
        <v>567.45000000000005</v>
      </c>
      <c r="N68" s="20">
        <v>567.45000000000005</v>
      </c>
      <c r="O68" s="20">
        <f t="shared" ref="O68:O71" si="14">L68-N68</f>
        <v>5299.55</v>
      </c>
      <c r="P68" s="97"/>
    </row>
    <row r="69" spans="2:16" ht="30" customHeight="1" x14ac:dyDescent="0.25">
      <c r="B69" s="14">
        <v>1000</v>
      </c>
      <c r="C69" s="14">
        <v>1100</v>
      </c>
      <c r="D69" s="14">
        <v>113</v>
      </c>
      <c r="E69" s="78"/>
      <c r="F69" s="78" t="s">
        <v>103</v>
      </c>
      <c r="G69" s="87"/>
      <c r="H69" s="98"/>
      <c r="I69" s="14"/>
      <c r="J69" s="18"/>
      <c r="K69" s="33"/>
      <c r="L69" s="20">
        <f t="shared" si="13"/>
        <v>0</v>
      </c>
      <c r="M69" s="18"/>
      <c r="N69" s="18"/>
      <c r="O69" s="20">
        <f t="shared" si="14"/>
        <v>0</v>
      </c>
      <c r="P69" s="41"/>
    </row>
    <row r="70" spans="2:16" ht="30" customHeight="1" x14ac:dyDescent="0.25">
      <c r="B70" s="14">
        <v>1000</v>
      </c>
      <c r="C70" s="14">
        <v>1100</v>
      </c>
      <c r="D70" s="14">
        <v>113</v>
      </c>
      <c r="E70" s="17" t="s">
        <v>104</v>
      </c>
      <c r="F70" s="59" t="s">
        <v>105</v>
      </c>
      <c r="G70" s="17"/>
      <c r="H70" s="17"/>
      <c r="I70" s="14">
        <v>15</v>
      </c>
      <c r="J70" s="18">
        <v>2584</v>
      </c>
      <c r="K70" s="18">
        <v>7.14</v>
      </c>
      <c r="L70" s="20">
        <f t="shared" si="13"/>
        <v>2591.14</v>
      </c>
      <c r="M70" s="18">
        <v>0</v>
      </c>
      <c r="N70" s="20">
        <v>0</v>
      </c>
      <c r="O70" s="20">
        <f t="shared" si="14"/>
        <v>2591.14</v>
      </c>
      <c r="P70" s="41"/>
    </row>
    <row r="71" spans="2:16" ht="30" customHeight="1" x14ac:dyDescent="0.25">
      <c r="B71" s="14">
        <v>1000</v>
      </c>
      <c r="C71" s="14">
        <v>1100</v>
      </c>
      <c r="D71" s="14">
        <v>113</v>
      </c>
      <c r="E71" s="78" t="s">
        <v>106</v>
      </c>
      <c r="F71" s="78" t="s">
        <v>107</v>
      </c>
      <c r="G71" s="87"/>
      <c r="H71" s="78"/>
      <c r="I71" s="14">
        <v>15</v>
      </c>
      <c r="J71" s="18">
        <v>2114</v>
      </c>
      <c r="K71" s="33">
        <v>65.989999999999995</v>
      </c>
      <c r="L71" s="20">
        <f t="shared" si="13"/>
        <v>2179.9899999999998</v>
      </c>
      <c r="M71" s="18">
        <v>0</v>
      </c>
      <c r="N71" s="18">
        <v>0</v>
      </c>
      <c r="O71" s="20">
        <f t="shared" si="14"/>
        <v>2179.9899999999998</v>
      </c>
      <c r="P71" s="41"/>
    </row>
    <row r="72" spans="2:16" ht="30" customHeight="1" x14ac:dyDescent="0.25">
      <c r="B72" s="70"/>
      <c r="C72" s="70"/>
      <c r="D72" s="70"/>
      <c r="E72" s="26" t="s">
        <v>108</v>
      </c>
      <c r="F72" s="27"/>
      <c r="G72" s="27"/>
      <c r="H72" s="28"/>
      <c r="I72" s="99"/>
      <c r="J72" s="30">
        <f t="shared" ref="J72:N72" si="15">SUM(J67:J71)</f>
        <v>16432</v>
      </c>
      <c r="K72" s="30">
        <f t="shared" si="15"/>
        <v>73.13</v>
      </c>
      <c r="L72" s="30">
        <f t="shared" si="15"/>
        <v>16505.129999999997</v>
      </c>
      <c r="M72" s="30">
        <f t="shared" si="15"/>
        <v>1134.9000000000001</v>
      </c>
      <c r="N72" s="30">
        <f t="shared" si="15"/>
        <v>1134.9000000000001</v>
      </c>
      <c r="O72" s="30">
        <f>SUM(O67:O71)</f>
        <v>15370.23</v>
      </c>
      <c r="P72" s="100"/>
    </row>
    <row r="73" spans="2:16" x14ac:dyDescent="0.25">
      <c r="B73" s="101"/>
      <c r="C73" s="101"/>
      <c r="D73" s="101"/>
      <c r="E73" s="102"/>
      <c r="F73" s="103"/>
      <c r="G73" s="103"/>
      <c r="H73" s="104"/>
      <c r="I73" s="105"/>
      <c r="J73" s="106"/>
      <c r="K73" s="106"/>
      <c r="L73" s="106"/>
      <c r="M73" s="106"/>
      <c r="N73" s="106"/>
      <c r="O73" s="106"/>
      <c r="P73" s="107"/>
    </row>
    <row r="74" spans="2:16" ht="18" x14ac:dyDescent="0.25">
      <c r="B74" s="46"/>
      <c r="C74" s="46"/>
      <c r="D74" s="46"/>
      <c r="E74" s="285"/>
      <c r="F74" s="285"/>
      <c r="G74" s="285"/>
      <c r="H74" s="285"/>
      <c r="P74" s="52"/>
    </row>
    <row r="75" spans="2:16" ht="18" x14ac:dyDescent="0.25">
      <c r="B75" s="46"/>
      <c r="C75" s="46"/>
      <c r="D75" s="46"/>
      <c r="E75" s="285" t="s">
        <v>0</v>
      </c>
      <c r="F75" s="285"/>
      <c r="G75" s="285"/>
      <c r="H75" s="285"/>
      <c r="I75" s="50"/>
      <c r="J75" s="50"/>
      <c r="K75" s="51"/>
      <c r="L75" s="50"/>
      <c r="M75" s="50"/>
      <c r="N75" s="50"/>
      <c r="O75" s="50"/>
      <c r="P75" s="52"/>
    </row>
    <row r="76" spans="2:16" ht="18" x14ac:dyDescent="0.25">
      <c r="B76" s="4"/>
      <c r="C76" s="2"/>
      <c r="D76" s="2"/>
      <c r="E76" s="285" t="s">
        <v>2</v>
      </c>
      <c r="F76" s="285"/>
      <c r="G76" s="285"/>
      <c r="H76" s="285"/>
      <c r="I76" s="285" t="s">
        <v>245</v>
      </c>
      <c r="J76" s="285"/>
      <c r="K76" s="285"/>
      <c r="L76" s="285"/>
      <c r="M76" s="285"/>
      <c r="N76" s="285"/>
      <c r="O76" s="285"/>
      <c r="P76" s="2"/>
    </row>
    <row r="77" spans="2:16" ht="18" x14ac:dyDescent="0.25">
      <c r="B77" s="5"/>
      <c r="C77" s="2"/>
      <c r="D77" s="2"/>
      <c r="E77" s="294"/>
      <c r="F77" s="294"/>
      <c r="G77" s="294"/>
      <c r="H77" s="294"/>
      <c r="I77" s="53"/>
      <c r="J77" s="53"/>
      <c r="K77" s="54"/>
      <c r="L77" s="53"/>
      <c r="M77" s="53"/>
      <c r="N77" s="53"/>
      <c r="O77" s="53"/>
      <c r="P77" s="2"/>
    </row>
    <row r="78" spans="2:16" x14ac:dyDescent="0.25">
      <c r="B78" s="277" t="s">
        <v>9</v>
      </c>
      <c r="C78" s="277" t="s">
        <v>10</v>
      </c>
      <c r="D78" s="277" t="s">
        <v>11</v>
      </c>
      <c r="E78" s="274" t="s">
        <v>3</v>
      </c>
      <c r="F78" s="274" t="s">
        <v>47</v>
      </c>
      <c r="G78" s="108"/>
      <c r="H78" s="274" t="s">
        <v>5</v>
      </c>
      <c r="I78" s="279" t="s">
        <v>13</v>
      </c>
      <c r="J78" s="82" t="s">
        <v>109</v>
      </c>
      <c r="K78" s="109"/>
      <c r="L78" s="84"/>
      <c r="M78" s="290"/>
      <c r="N78" s="291"/>
      <c r="O78" s="286" t="s">
        <v>7</v>
      </c>
      <c r="P78" s="286" t="s">
        <v>8</v>
      </c>
    </row>
    <row r="79" spans="2:16" x14ac:dyDescent="0.25">
      <c r="B79" s="293"/>
      <c r="C79" s="293"/>
      <c r="D79" s="293"/>
      <c r="E79" s="275"/>
      <c r="F79" s="275"/>
      <c r="G79" s="110" t="s">
        <v>12</v>
      </c>
      <c r="H79" s="275"/>
      <c r="I79" s="289"/>
      <c r="J79" s="279" t="s">
        <v>14</v>
      </c>
      <c r="K79" s="281" t="s">
        <v>48</v>
      </c>
      <c r="L79" s="283" t="s">
        <v>49</v>
      </c>
      <c r="M79" s="277" t="s">
        <v>17</v>
      </c>
      <c r="N79" s="277" t="s">
        <v>18</v>
      </c>
      <c r="O79" s="287"/>
      <c r="P79" s="287"/>
    </row>
    <row r="80" spans="2:16" x14ac:dyDescent="0.25">
      <c r="B80" s="278"/>
      <c r="C80" s="278"/>
      <c r="D80" s="278"/>
      <c r="E80" s="276"/>
      <c r="F80" s="276"/>
      <c r="G80" s="111"/>
      <c r="H80" s="276"/>
      <c r="I80" s="280"/>
      <c r="J80" s="280"/>
      <c r="K80" s="282"/>
      <c r="L80" s="284"/>
      <c r="M80" s="278"/>
      <c r="N80" s="278"/>
      <c r="O80" s="288"/>
      <c r="P80" s="288"/>
    </row>
    <row r="81" spans="2:16" ht="30" customHeight="1" x14ac:dyDescent="0.25">
      <c r="B81" s="14">
        <v>1000</v>
      </c>
      <c r="C81" s="14">
        <v>1100</v>
      </c>
      <c r="D81" s="14">
        <v>113</v>
      </c>
      <c r="E81" s="42" t="s">
        <v>110</v>
      </c>
      <c r="F81" s="59" t="s">
        <v>111</v>
      </c>
      <c r="G81" s="78"/>
      <c r="H81" s="78"/>
      <c r="I81" s="14">
        <v>15</v>
      </c>
      <c r="J81" s="18">
        <v>10063</v>
      </c>
      <c r="K81" s="33">
        <v>0</v>
      </c>
      <c r="L81" s="18">
        <f>J81+K81</f>
        <v>10063</v>
      </c>
      <c r="M81" s="18">
        <v>1438.73</v>
      </c>
      <c r="N81" s="18">
        <v>1438.73</v>
      </c>
      <c r="O81" s="20">
        <f>L81-N81</f>
        <v>8624.27</v>
      </c>
      <c r="P81" s="41"/>
    </row>
    <row r="82" spans="2:16" ht="30" customHeight="1" x14ac:dyDescent="0.25">
      <c r="B82" s="14">
        <v>1000</v>
      </c>
      <c r="C82" s="14">
        <v>1100</v>
      </c>
      <c r="D82" s="14">
        <v>113</v>
      </c>
      <c r="E82" s="78" t="s">
        <v>112</v>
      </c>
      <c r="F82" s="59" t="s">
        <v>113</v>
      </c>
      <c r="G82" s="78"/>
      <c r="H82" s="78"/>
      <c r="I82" s="14">
        <v>15</v>
      </c>
      <c r="J82" s="20">
        <v>5867</v>
      </c>
      <c r="K82" s="33">
        <v>0</v>
      </c>
      <c r="L82" s="18">
        <f t="shared" ref="L82:L85" si="16">J82+K82</f>
        <v>5867</v>
      </c>
      <c r="M82" s="20">
        <v>567.45000000000005</v>
      </c>
      <c r="N82" s="20">
        <v>567.45000000000005</v>
      </c>
      <c r="O82" s="20">
        <f t="shared" ref="O82:O85" si="17">L82-N82</f>
        <v>5299.55</v>
      </c>
      <c r="P82" s="41"/>
    </row>
    <row r="83" spans="2:16" ht="30" customHeight="1" x14ac:dyDescent="0.25">
      <c r="B83" s="14">
        <v>1000</v>
      </c>
      <c r="C83" s="14">
        <v>1100</v>
      </c>
      <c r="D83" s="14">
        <v>113</v>
      </c>
      <c r="E83" s="24" t="s">
        <v>114</v>
      </c>
      <c r="F83" s="59" t="s">
        <v>115</v>
      </c>
      <c r="G83" s="17"/>
      <c r="H83" s="17"/>
      <c r="I83" s="14">
        <v>15</v>
      </c>
      <c r="J83" s="18">
        <v>4534</v>
      </c>
      <c r="K83" s="33">
        <v>0</v>
      </c>
      <c r="L83" s="18">
        <f t="shared" si="16"/>
        <v>4534</v>
      </c>
      <c r="M83" s="18">
        <v>358.32</v>
      </c>
      <c r="N83" s="18">
        <v>358.32</v>
      </c>
      <c r="O83" s="20">
        <f t="shared" si="17"/>
        <v>4175.68</v>
      </c>
      <c r="P83" s="41"/>
    </row>
    <row r="84" spans="2:16" ht="30" customHeight="1" x14ac:dyDescent="0.25">
      <c r="B84" s="14">
        <v>1000</v>
      </c>
      <c r="C84" s="14">
        <v>1100</v>
      </c>
      <c r="D84" s="14">
        <v>113</v>
      </c>
      <c r="E84" s="112"/>
      <c r="F84" s="59" t="s">
        <v>116</v>
      </c>
      <c r="G84" s="17"/>
      <c r="H84" s="17"/>
      <c r="I84" s="14"/>
      <c r="J84" s="18"/>
      <c r="K84" s="33"/>
      <c r="L84" s="18">
        <f t="shared" si="16"/>
        <v>0</v>
      </c>
      <c r="M84" s="18"/>
      <c r="N84" s="18"/>
      <c r="O84" s="20">
        <f t="shared" si="17"/>
        <v>0</v>
      </c>
      <c r="P84" s="41"/>
    </row>
    <row r="85" spans="2:16" ht="30" customHeight="1" x14ac:dyDescent="0.25">
      <c r="B85" s="14">
        <v>1000</v>
      </c>
      <c r="C85" s="14">
        <v>1100</v>
      </c>
      <c r="D85" s="14">
        <v>113</v>
      </c>
      <c r="E85" s="42" t="s">
        <v>117</v>
      </c>
      <c r="F85" s="64" t="s">
        <v>118</v>
      </c>
      <c r="G85" s="86"/>
      <c r="H85" s="78"/>
      <c r="I85" s="14">
        <v>15</v>
      </c>
      <c r="J85" s="18">
        <v>4534</v>
      </c>
      <c r="K85" s="33">
        <v>0</v>
      </c>
      <c r="L85" s="18">
        <f t="shared" si="16"/>
        <v>4534</v>
      </c>
      <c r="M85" s="18">
        <v>358.32</v>
      </c>
      <c r="N85" s="18">
        <v>358.32</v>
      </c>
      <c r="O85" s="20">
        <f t="shared" si="17"/>
        <v>4175.68</v>
      </c>
      <c r="P85" s="41"/>
    </row>
    <row r="86" spans="2:16" ht="30" customHeight="1" x14ac:dyDescent="0.25">
      <c r="B86" s="26"/>
      <c r="C86" s="26"/>
      <c r="D86" s="26"/>
      <c r="E86" s="26" t="s">
        <v>119</v>
      </c>
      <c r="F86" s="27"/>
      <c r="G86" s="27"/>
      <c r="H86" s="28"/>
      <c r="I86" s="99"/>
      <c r="J86" s="30">
        <f t="shared" ref="J86:N86" si="18">SUM(J81:J85)</f>
        <v>24998</v>
      </c>
      <c r="K86" s="30">
        <f t="shared" si="18"/>
        <v>0</v>
      </c>
      <c r="L86" s="30">
        <f t="shared" si="18"/>
        <v>24998</v>
      </c>
      <c r="M86" s="30">
        <f t="shared" si="18"/>
        <v>2722.82</v>
      </c>
      <c r="N86" s="30">
        <f t="shared" si="18"/>
        <v>2722.82</v>
      </c>
      <c r="O86" s="30">
        <f>SUM(O81:O85)</f>
        <v>22275.18</v>
      </c>
      <c r="P86" s="31"/>
    </row>
    <row r="87" spans="2:16" ht="30" customHeight="1" x14ac:dyDescent="0.25">
      <c r="B87" s="14">
        <v>1000</v>
      </c>
      <c r="C87" s="14">
        <v>1100</v>
      </c>
      <c r="D87" s="14">
        <v>113</v>
      </c>
      <c r="E87" s="78" t="s">
        <v>120</v>
      </c>
      <c r="F87" s="59" t="s">
        <v>121</v>
      </c>
      <c r="G87" s="86"/>
      <c r="H87" s="78"/>
      <c r="I87" s="14">
        <v>15</v>
      </c>
      <c r="J87" s="18">
        <v>2880</v>
      </c>
      <c r="K87" s="62">
        <v>0</v>
      </c>
      <c r="L87" s="18">
        <f>J87+K87</f>
        <v>2880</v>
      </c>
      <c r="M87" s="18">
        <v>32.86</v>
      </c>
      <c r="N87" s="18">
        <v>32.86</v>
      </c>
      <c r="O87" s="20">
        <f>L87-N87</f>
        <v>2847.14</v>
      </c>
      <c r="P87" s="16"/>
    </row>
    <row r="88" spans="2:16" ht="30" customHeight="1" x14ac:dyDescent="0.25">
      <c r="B88" s="113"/>
      <c r="C88" s="113"/>
      <c r="D88" s="113"/>
      <c r="E88" s="26" t="s">
        <v>122</v>
      </c>
      <c r="F88" s="27"/>
      <c r="G88" s="27"/>
      <c r="H88" s="28"/>
      <c r="I88" s="71"/>
      <c r="J88" s="30">
        <f>SUM(J87)</f>
        <v>2880</v>
      </c>
      <c r="K88" s="30">
        <v>0</v>
      </c>
      <c r="L88" s="30">
        <f>SUM(L87)</f>
        <v>2880</v>
      </c>
      <c r="M88" s="30">
        <f>SUM(M87)</f>
        <v>32.86</v>
      </c>
      <c r="N88" s="30">
        <f>SUM(N87)</f>
        <v>32.86</v>
      </c>
      <c r="O88" s="30">
        <f>SUM(O87)</f>
        <v>2847.14</v>
      </c>
      <c r="P88" s="30">
        <v>0</v>
      </c>
    </row>
    <row r="89" spans="2:16" ht="30" customHeight="1" x14ac:dyDescent="0.25">
      <c r="B89" s="14">
        <v>1000</v>
      </c>
      <c r="C89" s="14">
        <v>1100</v>
      </c>
      <c r="D89" s="14">
        <v>113</v>
      </c>
      <c r="E89" s="78" t="s">
        <v>123</v>
      </c>
      <c r="F89" s="78" t="s">
        <v>124</v>
      </c>
      <c r="G89" s="227"/>
      <c r="H89" s="78"/>
      <c r="I89" s="14">
        <v>15</v>
      </c>
      <c r="J89" s="20">
        <v>4604</v>
      </c>
      <c r="K89" s="33">
        <v>0</v>
      </c>
      <c r="L89" s="20">
        <f>J89+K89</f>
        <v>4604</v>
      </c>
      <c r="M89" s="20">
        <v>365.94</v>
      </c>
      <c r="N89" s="20">
        <v>365.94</v>
      </c>
      <c r="O89" s="20">
        <f>L89-N89</f>
        <v>4238.0600000000004</v>
      </c>
      <c r="P89" s="115"/>
    </row>
    <row r="90" spans="2:16" ht="30" customHeight="1" x14ac:dyDescent="0.25">
      <c r="B90" s="14">
        <v>1000</v>
      </c>
      <c r="C90" s="14">
        <v>1100</v>
      </c>
      <c r="D90" s="14">
        <v>113</v>
      </c>
      <c r="E90" s="116" t="s">
        <v>125</v>
      </c>
      <c r="F90" s="78" t="s">
        <v>107</v>
      </c>
      <c r="G90" s="17"/>
      <c r="H90" s="17"/>
      <c r="I90" s="14">
        <v>15</v>
      </c>
      <c r="J90" s="20">
        <v>2523</v>
      </c>
      <c r="K90" s="33">
        <v>11.1</v>
      </c>
      <c r="L90" s="20">
        <f t="shared" ref="L90:L93" si="19">J90+K90</f>
        <v>2534.1</v>
      </c>
      <c r="M90" s="18">
        <v>0</v>
      </c>
      <c r="N90" s="18">
        <v>0</v>
      </c>
      <c r="O90" s="20">
        <f t="shared" ref="O90:O93" si="20">L90-N90</f>
        <v>2534.1</v>
      </c>
      <c r="P90" s="41"/>
    </row>
    <row r="91" spans="2:16" ht="30" customHeight="1" x14ac:dyDescent="0.25">
      <c r="B91" s="14">
        <v>1000</v>
      </c>
      <c r="C91" s="14">
        <v>1100</v>
      </c>
      <c r="D91" s="14">
        <v>113</v>
      </c>
      <c r="E91" s="78"/>
      <c r="F91" s="78" t="s">
        <v>126</v>
      </c>
      <c r="G91" s="78"/>
      <c r="H91" s="78"/>
      <c r="I91" s="14"/>
      <c r="J91" s="20">
        <v>0</v>
      </c>
      <c r="K91" s="33"/>
      <c r="L91" s="20">
        <f t="shared" si="19"/>
        <v>0</v>
      </c>
      <c r="M91" s="18">
        <v>0</v>
      </c>
      <c r="N91" s="18">
        <v>0</v>
      </c>
      <c r="O91" s="20">
        <f t="shared" si="20"/>
        <v>0</v>
      </c>
      <c r="P91" s="41"/>
    </row>
    <row r="92" spans="2:16" ht="30" customHeight="1" x14ac:dyDescent="0.25">
      <c r="B92" s="14">
        <v>1000</v>
      </c>
      <c r="C92" s="14">
        <v>1100</v>
      </c>
      <c r="D92" s="14">
        <v>113</v>
      </c>
      <c r="E92" s="60" t="s">
        <v>127</v>
      </c>
      <c r="F92" s="60" t="s">
        <v>126</v>
      </c>
      <c r="G92" s="77"/>
      <c r="H92" s="60"/>
      <c r="I92" s="117">
        <v>15</v>
      </c>
      <c r="J92" s="20">
        <v>3320</v>
      </c>
      <c r="K92" s="33">
        <v>0</v>
      </c>
      <c r="L92" s="20">
        <f t="shared" si="19"/>
        <v>3320</v>
      </c>
      <c r="M92" s="20">
        <v>101.03</v>
      </c>
      <c r="N92" s="20">
        <v>101.03</v>
      </c>
      <c r="O92" s="20">
        <f t="shared" si="20"/>
        <v>3218.97</v>
      </c>
      <c r="P92" s="41"/>
    </row>
    <row r="93" spans="2:16" ht="30" customHeight="1" x14ac:dyDescent="0.25">
      <c r="B93" s="14">
        <v>1000</v>
      </c>
      <c r="C93" s="14">
        <v>1100</v>
      </c>
      <c r="D93" s="14">
        <v>113</v>
      </c>
      <c r="E93" s="116" t="s">
        <v>128</v>
      </c>
      <c r="F93" s="78" t="s">
        <v>129</v>
      </c>
      <c r="G93" s="17"/>
      <c r="H93" s="17"/>
      <c r="I93" s="14">
        <v>15</v>
      </c>
      <c r="J93" s="20">
        <v>4604</v>
      </c>
      <c r="K93" s="33">
        <v>0</v>
      </c>
      <c r="L93" s="20">
        <f t="shared" si="19"/>
        <v>4604</v>
      </c>
      <c r="M93" s="18">
        <v>365.94</v>
      </c>
      <c r="N93" s="18">
        <v>365.94</v>
      </c>
      <c r="O93" s="20">
        <f t="shared" si="20"/>
        <v>4238.0600000000004</v>
      </c>
      <c r="P93" s="115"/>
    </row>
    <row r="94" spans="2:16" ht="30" customHeight="1" x14ac:dyDescent="0.25">
      <c r="B94" s="25"/>
      <c r="C94" s="25"/>
      <c r="D94" s="25"/>
      <c r="E94" s="27" t="s">
        <v>130</v>
      </c>
      <c r="F94" s="81"/>
      <c r="G94" s="81"/>
      <c r="H94" s="37"/>
      <c r="I94" s="118"/>
      <c r="J94" s="30">
        <f t="shared" ref="J94:N94" si="21">SUM(J89:J93)</f>
        <v>15051</v>
      </c>
      <c r="K94" s="30">
        <f t="shared" si="21"/>
        <v>11.1</v>
      </c>
      <c r="L94" s="30">
        <f t="shared" si="21"/>
        <v>15062.1</v>
      </c>
      <c r="M94" s="30">
        <f t="shared" si="21"/>
        <v>832.91000000000008</v>
      </c>
      <c r="N94" s="30">
        <f t="shared" si="21"/>
        <v>832.91000000000008</v>
      </c>
      <c r="O94" s="30">
        <f>SUM(O89:O93)</f>
        <v>14229.189999999999</v>
      </c>
      <c r="P94" s="38"/>
    </row>
    <row r="95" spans="2:16" ht="30" customHeight="1" x14ac:dyDescent="0.25">
      <c r="B95" s="14">
        <v>1000</v>
      </c>
      <c r="C95" s="14">
        <v>1100</v>
      </c>
      <c r="D95" s="14">
        <v>113</v>
      </c>
      <c r="E95" s="42" t="s">
        <v>131</v>
      </c>
      <c r="F95" s="59" t="s">
        <v>132</v>
      </c>
      <c r="G95" s="119"/>
      <c r="H95" s="120"/>
      <c r="I95" s="14">
        <v>15</v>
      </c>
      <c r="J95" s="121">
        <v>4973</v>
      </c>
      <c r="K95" s="122">
        <v>0</v>
      </c>
      <c r="L95" s="34">
        <f>J95+K95</f>
        <v>4973</v>
      </c>
      <c r="M95" s="18">
        <v>417.84</v>
      </c>
      <c r="N95" s="18">
        <v>417.84</v>
      </c>
      <c r="O95" s="20">
        <f>L95-N95</f>
        <v>4555.16</v>
      </c>
      <c r="P95" s="41"/>
    </row>
    <row r="96" spans="2:16" ht="30" customHeight="1" x14ac:dyDescent="0.25">
      <c r="B96" s="14">
        <v>1000</v>
      </c>
      <c r="C96" s="14">
        <v>1100</v>
      </c>
      <c r="D96" s="14">
        <v>113</v>
      </c>
      <c r="E96" s="17" t="s">
        <v>133</v>
      </c>
      <c r="F96" s="59" t="s">
        <v>134</v>
      </c>
      <c r="G96" s="17"/>
      <c r="H96" s="17"/>
      <c r="I96" s="14">
        <v>15</v>
      </c>
      <c r="J96" s="121">
        <v>3791</v>
      </c>
      <c r="K96" s="122">
        <v>0</v>
      </c>
      <c r="L96" s="34">
        <f t="shared" ref="L96:L99" si="22">J96+K96</f>
        <v>3791</v>
      </c>
      <c r="M96" s="18">
        <v>277.41000000000003</v>
      </c>
      <c r="N96" s="18">
        <v>277.41000000000003</v>
      </c>
      <c r="O96" s="20">
        <f t="shared" ref="O96:O99" si="23">L96-N96</f>
        <v>3513.59</v>
      </c>
      <c r="P96" s="123"/>
    </row>
    <row r="97" spans="2:16" ht="30" customHeight="1" x14ac:dyDescent="0.25">
      <c r="B97" s="14">
        <v>1000</v>
      </c>
      <c r="C97" s="14">
        <v>1100</v>
      </c>
      <c r="D97" s="14">
        <v>113</v>
      </c>
      <c r="E97" s="17" t="s">
        <v>135</v>
      </c>
      <c r="F97" s="78" t="s">
        <v>136</v>
      </c>
      <c r="G97" s="17"/>
      <c r="H97" s="17"/>
      <c r="I97" s="14">
        <v>15</v>
      </c>
      <c r="J97" s="121">
        <v>3613</v>
      </c>
      <c r="K97" s="33">
        <v>0</v>
      </c>
      <c r="L97" s="34">
        <f t="shared" si="22"/>
        <v>3613</v>
      </c>
      <c r="M97" s="18">
        <v>150.63</v>
      </c>
      <c r="N97" s="18">
        <v>150.63</v>
      </c>
      <c r="O97" s="20">
        <f t="shared" si="23"/>
        <v>3462.37</v>
      </c>
      <c r="P97" s="41"/>
    </row>
    <row r="98" spans="2:16" ht="30" customHeight="1" x14ac:dyDescent="0.25">
      <c r="B98" s="14">
        <v>1000</v>
      </c>
      <c r="C98" s="14">
        <v>1100</v>
      </c>
      <c r="D98" s="14">
        <v>113</v>
      </c>
      <c r="E98" s="17" t="s">
        <v>137</v>
      </c>
      <c r="F98" s="78" t="s">
        <v>136</v>
      </c>
      <c r="G98" s="17"/>
      <c r="H98" s="17"/>
      <c r="I98" s="14">
        <v>15</v>
      </c>
      <c r="J98" s="121">
        <v>3613</v>
      </c>
      <c r="K98" s="33">
        <v>0</v>
      </c>
      <c r="L98" s="34">
        <f t="shared" si="22"/>
        <v>3613</v>
      </c>
      <c r="M98" s="18">
        <v>150.63</v>
      </c>
      <c r="N98" s="18">
        <v>150.63</v>
      </c>
      <c r="O98" s="20">
        <f t="shared" si="23"/>
        <v>3462.37</v>
      </c>
      <c r="P98" s="74"/>
    </row>
    <row r="99" spans="2:16" ht="30" customHeight="1" x14ac:dyDescent="0.25">
      <c r="B99" s="14">
        <v>1000</v>
      </c>
      <c r="C99" s="14">
        <v>1100</v>
      </c>
      <c r="D99" s="14">
        <v>113</v>
      </c>
      <c r="E99" s="17" t="s">
        <v>138</v>
      </c>
      <c r="F99" s="78" t="s">
        <v>136</v>
      </c>
      <c r="G99" s="17"/>
      <c r="H99" s="17"/>
      <c r="I99" s="14">
        <v>15</v>
      </c>
      <c r="J99" s="121">
        <v>3613</v>
      </c>
      <c r="K99" s="33">
        <v>0</v>
      </c>
      <c r="L99" s="34">
        <f t="shared" si="22"/>
        <v>3613</v>
      </c>
      <c r="M99" s="18">
        <v>150.63</v>
      </c>
      <c r="N99" s="18">
        <v>150.63</v>
      </c>
      <c r="O99" s="20">
        <f t="shared" si="23"/>
        <v>3462.37</v>
      </c>
      <c r="P99" s="74"/>
    </row>
    <row r="100" spans="2:16" ht="30" customHeight="1" x14ac:dyDescent="0.25">
      <c r="B100" s="70"/>
      <c r="C100" s="70"/>
      <c r="D100" s="70"/>
      <c r="E100" s="124" t="s">
        <v>139</v>
      </c>
      <c r="F100" s="125"/>
      <c r="G100" s="125"/>
      <c r="H100" s="126"/>
      <c r="I100" s="127"/>
      <c r="J100" s="128">
        <f>SUM(J95:J99)</f>
        <v>19603</v>
      </c>
      <c r="K100" s="128">
        <v>0</v>
      </c>
      <c r="L100" s="128">
        <f>SUM(L95:L99)</f>
        <v>19603</v>
      </c>
      <c r="M100" s="128">
        <f>SUM(M95:M99)</f>
        <v>1147.1399999999999</v>
      </c>
      <c r="N100" s="128">
        <f>SUM(N95:N99)</f>
        <v>1147.1399999999999</v>
      </c>
      <c r="O100" s="128">
        <f>SUM(O95:O99)</f>
        <v>18455.859999999997</v>
      </c>
      <c r="P100" s="26"/>
    </row>
    <row r="101" spans="2:16" x14ac:dyDescent="0.25">
      <c r="B101" s="46"/>
      <c r="C101" s="46"/>
      <c r="D101" s="46"/>
      <c r="E101" s="46"/>
      <c r="F101" s="129"/>
      <c r="G101" s="129"/>
      <c r="H101" s="130"/>
      <c r="I101" s="131"/>
      <c r="J101" s="132"/>
      <c r="K101" s="133"/>
      <c r="L101" s="132"/>
      <c r="M101" s="132"/>
      <c r="N101" s="132"/>
      <c r="O101" s="132"/>
      <c r="P101" s="47"/>
    </row>
    <row r="102" spans="2:16" ht="18" x14ac:dyDescent="0.25">
      <c r="B102" s="46"/>
      <c r="C102" s="46"/>
      <c r="D102" s="46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52"/>
    </row>
    <row r="103" spans="2:16" ht="18" x14ac:dyDescent="0.25">
      <c r="B103" s="46"/>
      <c r="C103" s="46"/>
      <c r="D103" s="46"/>
      <c r="E103" s="285" t="s">
        <v>0</v>
      </c>
      <c r="F103" s="285"/>
      <c r="G103" s="285"/>
      <c r="H103" s="285"/>
      <c r="I103" s="50"/>
      <c r="J103" s="50"/>
      <c r="K103" s="51"/>
      <c r="L103" s="50"/>
      <c r="M103" s="50"/>
      <c r="N103" s="50"/>
      <c r="O103" s="50"/>
      <c r="P103" s="52"/>
    </row>
    <row r="104" spans="2:16" ht="18" x14ac:dyDescent="0.25">
      <c r="B104" s="4"/>
      <c r="C104" s="2"/>
      <c r="D104" s="2"/>
      <c r="E104" s="285" t="s">
        <v>2</v>
      </c>
      <c r="F104" s="285"/>
      <c r="G104" s="285"/>
      <c r="H104" s="285"/>
      <c r="I104" s="285" t="s">
        <v>245</v>
      </c>
      <c r="J104" s="285"/>
      <c r="K104" s="285"/>
      <c r="L104" s="285"/>
      <c r="M104" s="285"/>
      <c r="N104" s="285"/>
      <c r="O104" s="285"/>
      <c r="P104" s="2"/>
    </row>
    <row r="105" spans="2:16" ht="18" x14ac:dyDescent="0.25">
      <c r="B105" s="5"/>
      <c r="C105" s="2"/>
      <c r="D105" s="2"/>
      <c r="E105" s="294"/>
      <c r="F105" s="294"/>
      <c r="G105" s="294"/>
      <c r="H105" s="294"/>
      <c r="I105" s="53"/>
      <c r="J105" s="53"/>
      <c r="K105" s="54"/>
      <c r="L105" s="53"/>
      <c r="M105" s="53"/>
      <c r="N105" s="53"/>
      <c r="O105" s="53"/>
      <c r="P105" s="2"/>
    </row>
    <row r="106" spans="2:16" x14ac:dyDescent="0.25">
      <c r="B106" s="277" t="s">
        <v>9</v>
      </c>
      <c r="C106" s="277" t="s">
        <v>10</v>
      </c>
      <c r="D106" s="277" t="s">
        <v>11</v>
      </c>
      <c r="E106" s="274" t="s">
        <v>3</v>
      </c>
      <c r="F106" s="274" t="s">
        <v>47</v>
      </c>
      <c r="G106" s="108"/>
      <c r="H106" s="274" t="s">
        <v>5</v>
      </c>
      <c r="I106" s="279" t="s">
        <v>13</v>
      </c>
      <c r="J106" s="82" t="s">
        <v>109</v>
      </c>
      <c r="K106" s="109"/>
      <c r="L106" s="84"/>
      <c r="M106" s="290"/>
      <c r="N106" s="291"/>
      <c r="O106" s="286" t="s">
        <v>7</v>
      </c>
      <c r="P106" s="286" t="s">
        <v>8</v>
      </c>
    </row>
    <row r="107" spans="2:16" x14ac:dyDescent="0.25">
      <c r="B107" s="293"/>
      <c r="C107" s="293"/>
      <c r="D107" s="293"/>
      <c r="E107" s="275"/>
      <c r="F107" s="275"/>
      <c r="G107" s="110" t="s">
        <v>12</v>
      </c>
      <c r="H107" s="275"/>
      <c r="I107" s="289"/>
      <c r="J107" s="279" t="s">
        <v>14</v>
      </c>
      <c r="K107" s="281" t="s">
        <v>48</v>
      </c>
      <c r="L107" s="283" t="s">
        <v>49</v>
      </c>
      <c r="M107" s="277" t="s">
        <v>17</v>
      </c>
      <c r="N107" s="277" t="s">
        <v>18</v>
      </c>
      <c r="O107" s="287"/>
      <c r="P107" s="287"/>
    </row>
    <row r="108" spans="2:16" x14ac:dyDescent="0.25">
      <c r="B108" s="278"/>
      <c r="C108" s="278"/>
      <c r="D108" s="278"/>
      <c r="E108" s="276"/>
      <c r="F108" s="276"/>
      <c r="G108" s="111"/>
      <c r="H108" s="276"/>
      <c r="I108" s="280"/>
      <c r="J108" s="280"/>
      <c r="K108" s="282"/>
      <c r="L108" s="284"/>
      <c r="M108" s="278"/>
      <c r="N108" s="278"/>
      <c r="O108" s="288"/>
      <c r="P108" s="288"/>
    </row>
    <row r="109" spans="2:16" ht="30" customHeight="1" x14ac:dyDescent="0.25">
      <c r="B109" s="14">
        <v>1000</v>
      </c>
      <c r="C109" s="14">
        <v>1100</v>
      </c>
      <c r="D109" s="14">
        <v>113</v>
      </c>
      <c r="E109" s="17" t="s">
        <v>140</v>
      </c>
      <c r="F109" s="64" t="s">
        <v>141</v>
      </c>
      <c r="G109" s="17"/>
      <c r="H109" s="17"/>
      <c r="I109" s="14">
        <v>15</v>
      </c>
      <c r="J109" s="121">
        <v>4847</v>
      </c>
      <c r="K109" s="134">
        <v>0</v>
      </c>
      <c r="L109" s="121">
        <f>J109+K109</f>
        <v>4847</v>
      </c>
      <c r="M109" s="121">
        <v>397.56</v>
      </c>
      <c r="N109" s="121">
        <v>397.56</v>
      </c>
      <c r="O109" s="20">
        <f>L109-N109</f>
        <v>4449.4399999999996</v>
      </c>
      <c r="P109" s="135"/>
    </row>
    <row r="110" spans="2:16" ht="30" customHeight="1" x14ac:dyDescent="0.25">
      <c r="B110" s="14">
        <v>1000</v>
      </c>
      <c r="C110" s="14">
        <v>1100</v>
      </c>
      <c r="D110" s="14">
        <v>113</v>
      </c>
      <c r="E110" s="17" t="s">
        <v>142</v>
      </c>
      <c r="F110" s="64" t="s">
        <v>143</v>
      </c>
      <c r="G110" s="17"/>
      <c r="H110" s="17"/>
      <c r="I110" s="14">
        <v>15</v>
      </c>
      <c r="J110" s="121">
        <v>2455</v>
      </c>
      <c r="K110" s="134">
        <v>15.51</v>
      </c>
      <c r="L110" s="121">
        <f t="shared" ref="L110:L121" si="24">J110+K110</f>
        <v>2470.5100000000002</v>
      </c>
      <c r="M110" s="20">
        <v>0</v>
      </c>
      <c r="N110" s="20">
        <v>0</v>
      </c>
      <c r="O110" s="20">
        <f t="shared" ref="O110:O120" si="25">L110-N110</f>
        <v>2470.5100000000002</v>
      </c>
      <c r="P110" s="13"/>
    </row>
    <row r="111" spans="2:16" ht="30" customHeight="1" x14ac:dyDescent="0.25">
      <c r="B111" s="14">
        <v>1000</v>
      </c>
      <c r="C111" s="14">
        <v>1100</v>
      </c>
      <c r="D111" s="14">
        <v>113</v>
      </c>
      <c r="E111" s="17" t="s">
        <v>144</v>
      </c>
      <c r="F111" s="64" t="s">
        <v>143</v>
      </c>
      <c r="G111" s="17"/>
      <c r="H111" s="17"/>
      <c r="I111" s="14">
        <v>15</v>
      </c>
      <c r="J111" s="121">
        <v>2455</v>
      </c>
      <c r="K111" s="134">
        <v>15.51</v>
      </c>
      <c r="L111" s="121">
        <f t="shared" si="24"/>
        <v>2470.5100000000002</v>
      </c>
      <c r="M111" s="18">
        <v>0</v>
      </c>
      <c r="N111" s="18">
        <v>0</v>
      </c>
      <c r="O111" s="20">
        <f t="shared" si="25"/>
        <v>2470.5100000000002</v>
      </c>
      <c r="P111" s="13"/>
    </row>
    <row r="112" spans="2:16" ht="30" customHeight="1" x14ac:dyDescent="0.25">
      <c r="B112" s="14">
        <v>1000</v>
      </c>
      <c r="C112" s="14">
        <v>1100</v>
      </c>
      <c r="D112" s="14">
        <v>113</v>
      </c>
      <c r="E112" s="17" t="s">
        <v>145</v>
      </c>
      <c r="F112" s="64" t="s">
        <v>143</v>
      </c>
      <c r="G112" s="24"/>
      <c r="H112" s="24"/>
      <c r="I112" s="14">
        <v>15</v>
      </c>
      <c r="J112" s="121">
        <v>2455</v>
      </c>
      <c r="K112" s="134">
        <v>15.51</v>
      </c>
      <c r="L112" s="121">
        <f t="shared" si="24"/>
        <v>2470.5100000000002</v>
      </c>
      <c r="M112" s="18">
        <v>0</v>
      </c>
      <c r="N112" s="18">
        <v>0</v>
      </c>
      <c r="O112" s="20">
        <f t="shared" si="25"/>
        <v>2470.5100000000002</v>
      </c>
      <c r="P112" s="13"/>
    </row>
    <row r="113" spans="2:16" ht="30" customHeight="1" x14ac:dyDescent="0.25">
      <c r="B113" s="14">
        <v>1000</v>
      </c>
      <c r="C113" s="14">
        <v>1100</v>
      </c>
      <c r="D113" s="14">
        <v>113</v>
      </c>
      <c r="E113" s="17" t="s">
        <v>146</v>
      </c>
      <c r="F113" s="64" t="s">
        <v>147</v>
      </c>
      <c r="G113" s="17"/>
      <c r="H113" s="17"/>
      <c r="I113" s="14">
        <v>15</v>
      </c>
      <c r="J113" s="121">
        <v>3613</v>
      </c>
      <c r="K113" s="33">
        <v>0</v>
      </c>
      <c r="L113" s="121">
        <f t="shared" si="24"/>
        <v>3613</v>
      </c>
      <c r="M113" s="18">
        <v>150.63</v>
      </c>
      <c r="N113" s="18">
        <v>150.63</v>
      </c>
      <c r="O113" s="20">
        <f t="shared" si="25"/>
        <v>3462.37</v>
      </c>
      <c r="P113" s="136"/>
    </row>
    <row r="114" spans="2:16" ht="30" customHeight="1" x14ac:dyDescent="0.25">
      <c r="B114" s="14">
        <v>1000</v>
      </c>
      <c r="C114" s="14">
        <v>1100</v>
      </c>
      <c r="D114" s="14">
        <v>113</v>
      </c>
      <c r="E114" s="42" t="s">
        <v>148</v>
      </c>
      <c r="F114" s="78" t="s">
        <v>149</v>
      </c>
      <c r="G114" s="98"/>
      <c r="H114" s="44"/>
      <c r="I114" s="14">
        <v>15</v>
      </c>
      <c r="J114" s="121">
        <v>3613</v>
      </c>
      <c r="K114" s="33">
        <v>0</v>
      </c>
      <c r="L114" s="121">
        <f t="shared" si="24"/>
        <v>3613</v>
      </c>
      <c r="M114" s="18">
        <v>150.63</v>
      </c>
      <c r="N114" s="18">
        <v>150.63</v>
      </c>
      <c r="O114" s="20">
        <f t="shared" si="25"/>
        <v>3462.37</v>
      </c>
      <c r="P114" s="13"/>
    </row>
    <row r="115" spans="2:16" ht="30" customHeight="1" x14ac:dyDescent="0.25">
      <c r="B115" s="14">
        <v>1000</v>
      </c>
      <c r="C115" s="14">
        <v>1100</v>
      </c>
      <c r="D115" s="14">
        <v>113</v>
      </c>
      <c r="E115" s="137" t="s">
        <v>150</v>
      </c>
      <c r="F115" s="67" t="s">
        <v>149</v>
      </c>
      <c r="G115" s="98"/>
      <c r="H115" s="44"/>
      <c r="I115" s="14">
        <v>15</v>
      </c>
      <c r="J115" s="121">
        <v>3613</v>
      </c>
      <c r="K115" s="33">
        <v>0</v>
      </c>
      <c r="L115" s="121">
        <f t="shared" si="24"/>
        <v>3613</v>
      </c>
      <c r="M115" s="18">
        <v>150.63</v>
      </c>
      <c r="N115" s="18">
        <v>150.63</v>
      </c>
      <c r="O115" s="20">
        <f t="shared" si="25"/>
        <v>3462.37</v>
      </c>
      <c r="P115" s="136"/>
    </row>
    <row r="116" spans="2:16" ht="30" customHeight="1" x14ac:dyDescent="0.25">
      <c r="B116" s="72">
        <v>1000</v>
      </c>
      <c r="C116" s="72">
        <v>1100</v>
      </c>
      <c r="D116" s="14">
        <v>113</v>
      </c>
      <c r="E116" s="17" t="s">
        <v>151</v>
      </c>
      <c r="F116" s="138" t="s">
        <v>152</v>
      </c>
      <c r="G116" s="139"/>
      <c r="H116" s="17"/>
      <c r="I116" s="14">
        <v>15</v>
      </c>
      <c r="J116" s="121">
        <v>3613</v>
      </c>
      <c r="K116" s="33">
        <v>0</v>
      </c>
      <c r="L116" s="121">
        <f t="shared" si="24"/>
        <v>3613</v>
      </c>
      <c r="M116" s="18">
        <v>150.63</v>
      </c>
      <c r="N116" s="18">
        <v>150.63</v>
      </c>
      <c r="O116" s="20">
        <f t="shared" si="25"/>
        <v>3462.37</v>
      </c>
      <c r="P116" s="136"/>
    </row>
    <row r="117" spans="2:16" ht="30" customHeight="1" x14ac:dyDescent="0.25">
      <c r="B117" s="14">
        <v>1000</v>
      </c>
      <c r="C117" s="14">
        <v>1100</v>
      </c>
      <c r="D117" s="14">
        <v>113</v>
      </c>
      <c r="E117" s="17" t="s">
        <v>153</v>
      </c>
      <c r="F117" s="67" t="s">
        <v>152</v>
      </c>
      <c r="G117" s="17"/>
      <c r="H117" s="17"/>
      <c r="I117" s="14">
        <v>15</v>
      </c>
      <c r="J117" s="121">
        <v>3613</v>
      </c>
      <c r="K117" s="33">
        <v>0</v>
      </c>
      <c r="L117" s="121">
        <f t="shared" si="24"/>
        <v>3613</v>
      </c>
      <c r="M117" s="18">
        <v>150.63</v>
      </c>
      <c r="N117" s="18">
        <v>150.63</v>
      </c>
      <c r="O117" s="20">
        <f t="shared" si="25"/>
        <v>3462.37</v>
      </c>
      <c r="P117" s="136"/>
    </row>
    <row r="118" spans="2:16" ht="30" customHeight="1" x14ac:dyDescent="0.25">
      <c r="B118" s="14">
        <v>1000</v>
      </c>
      <c r="C118" s="14">
        <v>1100</v>
      </c>
      <c r="D118" s="14">
        <v>113</v>
      </c>
      <c r="E118" s="17" t="s">
        <v>154</v>
      </c>
      <c r="F118" s="78" t="s">
        <v>152</v>
      </c>
      <c r="G118" s="17"/>
      <c r="H118" s="17"/>
      <c r="I118" s="14">
        <v>15</v>
      </c>
      <c r="J118" s="121">
        <v>3613</v>
      </c>
      <c r="K118" s="33">
        <v>0</v>
      </c>
      <c r="L118" s="121">
        <f t="shared" si="24"/>
        <v>3613</v>
      </c>
      <c r="M118" s="18">
        <v>150.63</v>
      </c>
      <c r="N118" s="18">
        <v>150.63</v>
      </c>
      <c r="O118" s="20">
        <f t="shared" si="25"/>
        <v>3462.37</v>
      </c>
      <c r="P118" s="136"/>
    </row>
    <row r="119" spans="2:16" ht="30" customHeight="1" x14ac:dyDescent="0.25">
      <c r="B119" s="14">
        <v>1000</v>
      </c>
      <c r="C119" s="14">
        <v>1100</v>
      </c>
      <c r="D119" s="14">
        <v>113</v>
      </c>
      <c r="E119" s="17" t="s">
        <v>155</v>
      </c>
      <c r="F119" s="67" t="s">
        <v>152</v>
      </c>
      <c r="G119" s="24"/>
      <c r="H119" s="24"/>
      <c r="I119" s="14">
        <v>15</v>
      </c>
      <c r="J119" s="121">
        <v>3613</v>
      </c>
      <c r="K119" s="33">
        <v>0</v>
      </c>
      <c r="L119" s="121">
        <f t="shared" si="24"/>
        <v>3613</v>
      </c>
      <c r="M119" s="18">
        <v>150.63</v>
      </c>
      <c r="N119" s="18">
        <v>150.63</v>
      </c>
      <c r="O119" s="20">
        <f t="shared" si="25"/>
        <v>3462.37</v>
      </c>
      <c r="P119" s="136"/>
    </row>
    <row r="120" spans="2:16" ht="30" customHeight="1" x14ac:dyDescent="0.25">
      <c r="B120" s="14">
        <v>1000</v>
      </c>
      <c r="C120" s="14">
        <v>1100</v>
      </c>
      <c r="D120" s="14">
        <v>113</v>
      </c>
      <c r="E120" s="17" t="s">
        <v>156</v>
      </c>
      <c r="F120" s="67" t="s">
        <v>152</v>
      </c>
      <c r="G120" s="24"/>
      <c r="H120" s="24"/>
      <c r="I120" s="14">
        <v>15</v>
      </c>
      <c r="J120" s="121">
        <v>3613</v>
      </c>
      <c r="K120" s="33">
        <v>0</v>
      </c>
      <c r="L120" s="121">
        <f t="shared" si="24"/>
        <v>3613</v>
      </c>
      <c r="M120" s="18">
        <v>150.63</v>
      </c>
      <c r="N120" s="18">
        <v>150.63</v>
      </c>
      <c r="O120" s="20">
        <f t="shared" si="25"/>
        <v>3462.37</v>
      </c>
      <c r="P120" s="136"/>
    </row>
    <row r="121" spans="2:16" ht="30" customHeight="1" x14ac:dyDescent="0.25">
      <c r="B121" s="14">
        <v>1000</v>
      </c>
      <c r="C121" s="14">
        <v>1100</v>
      </c>
      <c r="D121" s="14">
        <v>113</v>
      </c>
      <c r="E121" s="17"/>
      <c r="F121" s="67" t="s">
        <v>152</v>
      </c>
      <c r="G121" s="17"/>
      <c r="H121" s="17"/>
      <c r="I121" s="14"/>
      <c r="J121" s="121"/>
      <c r="K121" s="33"/>
      <c r="L121" s="121">
        <f t="shared" si="24"/>
        <v>0</v>
      </c>
      <c r="M121" s="18"/>
      <c r="N121" s="18"/>
      <c r="O121" s="20"/>
      <c r="P121" s="136"/>
    </row>
    <row r="122" spans="2:16" ht="30" customHeight="1" x14ac:dyDescent="0.25">
      <c r="B122" s="26"/>
      <c r="C122" s="26"/>
      <c r="D122" s="26"/>
      <c r="E122" s="140" t="s">
        <v>157</v>
      </c>
      <c r="F122" s="27"/>
      <c r="G122" s="27"/>
      <c r="H122" s="88"/>
      <c r="I122" s="29"/>
      <c r="J122" s="30">
        <f t="shared" ref="J122:N122" si="26">SUM(J109:J121)</f>
        <v>41116</v>
      </c>
      <c r="K122" s="30">
        <f t="shared" si="26"/>
        <v>46.53</v>
      </c>
      <c r="L122" s="30">
        <f t="shared" si="26"/>
        <v>41162.53</v>
      </c>
      <c r="M122" s="30">
        <f t="shared" si="26"/>
        <v>1602.6000000000004</v>
      </c>
      <c r="N122" s="30">
        <f t="shared" si="26"/>
        <v>1602.6000000000004</v>
      </c>
      <c r="O122" s="30">
        <f>SUM(O109:O120)</f>
        <v>39559.93</v>
      </c>
      <c r="P122" s="26"/>
    </row>
    <row r="123" spans="2:16" ht="30" customHeight="1" x14ac:dyDescent="0.25">
      <c r="B123" s="14">
        <v>1000</v>
      </c>
      <c r="C123" s="14">
        <v>1100</v>
      </c>
      <c r="D123" s="14">
        <v>113</v>
      </c>
      <c r="E123" s="17" t="s">
        <v>158</v>
      </c>
      <c r="F123" s="78" t="s">
        <v>159</v>
      </c>
      <c r="G123" s="24"/>
      <c r="H123" s="24"/>
      <c r="I123" s="14">
        <v>15</v>
      </c>
      <c r="J123" s="18">
        <v>6252</v>
      </c>
      <c r="K123" s="62">
        <v>0</v>
      </c>
      <c r="L123" s="18">
        <f>J123+K123</f>
        <v>6252</v>
      </c>
      <c r="M123" s="18">
        <v>636.48</v>
      </c>
      <c r="N123" s="18">
        <v>636.48</v>
      </c>
      <c r="O123" s="18">
        <f>L123-N123</f>
        <v>5615.52</v>
      </c>
      <c r="P123" s="111"/>
    </row>
    <row r="124" spans="2:16" ht="30" customHeight="1" x14ac:dyDescent="0.25">
      <c r="B124" s="14">
        <v>1000</v>
      </c>
      <c r="C124" s="14">
        <v>1100</v>
      </c>
      <c r="D124" s="14">
        <v>113</v>
      </c>
      <c r="E124" s="17" t="s">
        <v>160</v>
      </c>
      <c r="F124" s="78" t="s">
        <v>161</v>
      </c>
      <c r="G124" s="141"/>
      <c r="H124" s="17"/>
      <c r="I124" s="14">
        <v>15</v>
      </c>
      <c r="J124" s="121">
        <v>3998</v>
      </c>
      <c r="K124" s="62">
        <v>0</v>
      </c>
      <c r="L124" s="18">
        <f t="shared" ref="L124:L130" si="27">J124+K124</f>
        <v>3998</v>
      </c>
      <c r="M124" s="121">
        <v>299.95</v>
      </c>
      <c r="N124" s="121">
        <v>299.95</v>
      </c>
      <c r="O124" s="18">
        <f t="shared" ref="O124:O130" si="28">L124-N124</f>
        <v>3698.05</v>
      </c>
      <c r="P124" s="111"/>
    </row>
    <row r="125" spans="2:16" ht="30" customHeight="1" x14ac:dyDescent="0.25">
      <c r="B125" s="14">
        <v>1000</v>
      </c>
      <c r="C125" s="14">
        <v>1100</v>
      </c>
      <c r="D125" s="14">
        <v>113</v>
      </c>
      <c r="E125" s="17"/>
      <c r="F125" s="78" t="s">
        <v>161</v>
      </c>
      <c r="G125" s="17"/>
      <c r="H125" s="17"/>
      <c r="I125" s="14"/>
      <c r="J125" s="121"/>
      <c r="K125" s="33">
        <v>0</v>
      </c>
      <c r="L125" s="18"/>
      <c r="M125" s="121"/>
      <c r="N125" s="121"/>
      <c r="O125" s="18"/>
      <c r="P125" s="41"/>
    </row>
    <row r="126" spans="2:16" ht="30" customHeight="1" x14ac:dyDescent="0.25">
      <c r="B126" s="14">
        <v>1000</v>
      </c>
      <c r="C126" s="14">
        <v>1100</v>
      </c>
      <c r="D126" s="14">
        <v>113</v>
      </c>
      <c r="E126" s="17" t="s">
        <v>163</v>
      </c>
      <c r="F126" s="78" t="s">
        <v>161</v>
      </c>
      <c r="G126" s="17"/>
      <c r="H126" s="17"/>
      <c r="I126" s="14">
        <v>15</v>
      </c>
      <c r="J126" s="121">
        <v>3998</v>
      </c>
      <c r="K126" s="62">
        <v>0</v>
      </c>
      <c r="L126" s="18">
        <f t="shared" si="27"/>
        <v>3998</v>
      </c>
      <c r="M126" s="121">
        <v>299.95</v>
      </c>
      <c r="N126" s="121">
        <v>299.95</v>
      </c>
      <c r="O126" s="18">
        <f t="shared" si="28"/>
        <v>3698.05</v>
      </c>
      <c r="P126" s="111"/>
    </row>
    <row r="127" spans="2:16" ht="30" customHeight="1" x14ac:dyDescent="0.25">
      <c r="B127" s="14">
        <v>1000</v>
      </c>
      <c r="C127" s="14">
        <v>1100</v>
      </c>
      <c r="D127" s="14">
        <v>113</v>
      </c>
      <c r="E127" s="17" t="s">
        <v>164</v>
      </c>
      <c r="F127" s="78" t="s">
        <v>161</v>
      </c>
      <c r="G127" s="77"/>
      <c r="H127" s="17"/>
      <c r="I127" s="14">
        <v>15</v>
      </c>
      <c r="J127" s="121">
        <v>3998</v>
      </c>
      <c r="K127" s="62">
        <v>0</v>
      </c>
      <c r="L127" s="18">
        <f t="shared" si="27"/>
        <v>3998</v>
      </c>
      <c r="M127" s="121">
        <v>299.95</v>
      </c>
      <c r="N127" s="121">
        <v>299.95</v>
      </c>
      <c r="O127" s="18">
        <f t="shared" si="28"/>
        <v>3698.05</v>
      </c>
      <c r="P127" s="111"/>
    </row>
    <row r="128" spans="2:16" ht="30" customHeight="1" x14ac:dyDescent="0.25">
      <c r="B128" s="14">
        <v>1000</v>
      </c>
      <c r="C128" s="14">
        <v>1100</v>
      </c>
      <c r="D128" s="14">
        <v>113</v>
      </c>
      <c r="E128" s="78" t="s">
        <v>165</v>
      </c>
      <c r="F128" s="78" t="s">
        <v>161</v>
      </c>
      <c r="G128" s="17"/>
      <c r="H128" s="17"/>
      <c r="I128" s="14">
        <v>15</v>
      </c>
      <c r="J128" s="121">
        <v>3998</v>
      </c>
      <c r="K128" s="62">
        <v>0</v>
      </c>
      <c r="L128" s="18">
        <f t="shared" si="27"/>
        <v>3998</v>
      </c>
      <c r="M128" s="121">
        <v>299.95</v>
      </c>
      <c r="N128" s="121">
        <v>299.95</v>
      </c>
      <c r="O128" s="18">
        <f t="shared" si="28"/>
        <v>3698.05</v>
      </c>
      <c r="P128" s="111"/>
    </row>
    <row r="129" spans="2:16" ht="30" customHeight="1" x14ac:dyDescent="0.25">
      <c r="B129" s="14">
        <v>1000</v>
      </c>
      <c r="C129" s="14">
        <v>1100</v>
      </c>
      <c r="D129" s="14">
        <v>113</v>
      </c>
      <c r="E129" s="17" t="s">
        <v>166</v>
      </c>
      <c r="F129" s="78" t="s">
        <v>161</v>
      </c>
      <c r="G129" s="17"/>
      <c r="H129" s="17"/>
      <c r="I129" s="14">
        <v>15</v>
      </c>
      <c r="J129" s="121">
        <v>3998</v>
      </c>
      <c r="K129" s="62">
        <v>0</v>
      </c>
      <c r="L129" s="18">
        <f t="shared" si="27"/>
        <v>3998</v>
      </c>
      <c r="M129" s="121">
        <v>299.95</v>
      </c>
      <c r="N129" s="121">
        <v>299.95</v>
      </c>
      <c r="O129" s="18">
        <f t="shared" si="28"/>
        <v>3698.05</v>
      </c>
      <c r="P129" s="111"/>
    </row>
    <row r="130" spans="2:16" ht="30" customHeight="1" x14ac:dyDescent="0.25">
      <c r="B130" s="14">
        <v>1000</v>
      </c>
      <c r="C130" s="14">
        <v>1100</v>
      </c>
      <c r="D130" s="14">
        <v>113</v>
      </c>
      <c r="E130" s="78" t="s">
        <v>167</v>
      </c>
      <c r="F130" s="78" t="s">
        <v>161</v>
      </c>
      <c r="G130" s="77"/>
      <c r="H130" s="142"/>
      <c r="I130" s="14">
        <v>15</v>
      </c>
      <c r="J130" s="121">
        <v>3998</v>
      </c>
      <c r="K130" s="62">
        <v>0</v>
      </c>
      <c r="L130" s="18">
        <f t="shared" si="27"/>
        <v>3998</v>
      </c>
      <c r="M130" s="121">
        <v>299.95</v>
      </c>
      <c r="N130" s="121">
        <v>299.95</v>
      </c>
      <c r="O130" s="18">
        <f t="shared" si="28"/>
        <v>3698.05</v>
      </c>
      <c r="P130" s="111"/>
    </row>
    <row r="131" spans="2:16" ht="30" customHeight="1" x14ac:dyDescent="0.25">
      <c r="B131" s="70"/>
      <c r="C131" s="70"/>
      <c r="D131" s="70"/>
      <c r="E131" s="26" t="s">
        <v>168</v>
      </c>
      <c r="F131" s="27"/>
      <c r="G131" s="27"/>
      <c r="H131" s="88"/>
      <c r="I131" s="29"/>
      <c r="J131" s="30">
        <f>SUM(J123:J130)</f>
        <v>30240</v>
      </c>
      <c r="K131" s="30">
        <v>0</v>
      </c>
      <c r="L131" s="30">
        <f>SUM(L123:L130)</f>
        <v>30240</v>
      </c>
      <c r="M131" s="30">
        <f>SUM(M123:M130)</f>
        <v>2436.1799999999998</v>
      </c>
      <c r="N131" s="30">
        <f>SUM(N123:N130)</f>
        <v>2436.1799999999998</v>
      </c>
      <c r="O131" s="30">
        <f>SUM(O123:O130)</f>
        <v>27803.819999999996</v>
      </c>
      <c r="P131" s="143"/>
    </row>
    <row r="132" spans="2:16" x14ac:dyDescent="0.25">
      <c r="B132" s="144"/>
      <c r="C132" s="144"/>
      <c r="D132" s="144"/>
      <c r="E132" s="145"/>
      <c r="F132" s="2"/>
      <c r="G132" s="2"/>
      <c r="H132" s="1"/>
      <c r="I132" s="144"/>
      <c r="J132" s="146"/>
      <c r="K132" s="147"/>
      <c r="L132" s="146"/>
      <c r="M132" s="146"/>
      <c r="N132" s="146"/>
      <c r="O132" s="148"/>
      <c r="P132" s="149"/>
    </row>
    <row r="133" spans="2:16" x14ac:dyDescent="0.25">
      <c r="B133" s="144"/>
      <c r="C133" s="144"/>
      <c r="D133" s="144"/>
      <c r="E133" s="145"/>
      <c r="F133" s="2"/>
      <c r="G133" s="2"/>
      <c r="H133" s="1"/>
      <c r="I133" s="144"/>
      <c r="J133" s="146"/>
      <c r="K133" s="147"/>
      <c r="L133" s="146"/>
      <c r="M133" s="146"/>
      <c r="N133" s="146"/>
      <c r="O133" s="146"/>
      <c r="P133" s="47"/>
    </row>
    <row r="134" spans="2:16" x14ac:dyDescent="0.25">
      <c r="B134" s="144"/>
      <c r="C134" s="144"/>
      <c r="D134" s="144"/>
      <c r="E134" s="145"/>
      <c r="F134" s="2"/>
      <c r="G134" s="2"/>
      <c r="H134" s="1"/>
      <c r="I134" s="144"/>
      <c r="J134" s="146"/>
      <c r="K134" s="147"/>
      <c r="L134" s="146"/>
      <c r="M134" s="146"/>
      <c r="N134" s="146"/>
      <c r="O134" s="146"/>
      <c r="P134" s="47"/>
    </row>
    <row r="135" spans="2:16" ht="18" x14ac:dyDescent="0.25">
      <c r="B135" s="46"/>
      <c r="C135" s="46"/>
      <c r="D135" s="46"/>
      <c r="E135" s="285" t="s">
        <v>0</v>
      </c>
      <c r="F135" s="285"/>
      <c r="G135" s="285"/>
      <c r="H135" s="285"/>
      <c r="I135" s="285" t="s">
        <v>245</v>
      </c>
      <c r="J135" s="285"/>
      <c r="K135" s="285"/>
      <c r="L135" s="285"/>
      <c r="M135" s="285"/>
      <c r="N135" s="285"/>
      <c r="O135" s="285"/>
      <c r="P135" s="47"/>
    </row>
    <row r="136" spans="2:16" ht="18" x14ac:dyDescent="0.25">
      <c r="B136" s="4"/>
      <c r="C136" s="2"/>
      <c r="E136" s="285" t="s">
        <v>2</v>
      </c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150"/>
    </row>
    <row r="137" spans="2:16" x14ac:dyDescent="0.25">
      <c r="B137" s="151"/>
      <c r="C137" s="151"/>
      <c r="D137" s="151"/>
      <c r="E137" s="286" t="s">
        <v>3</v>
      </c>
      <c r="F137" s="286" t="s">
        <v>47</v>
      </c>
      <c r="G137" s="8"/>
      <c r="H137" s="286" t="s">
        <v>5</v>
      </c>
      <c r="I137" s="279" t="s">
        <v>13</v>
      </c>
      <c r="J137" s="152" t="s">
        <v>109</v>
      </c>
      <c r="K137" s="109"/>
      <c r="L137" s="84"/>
      <c r="M137" s="290"/>
      <c r="N137" s="291"/>
      <c r="O137" s="286" t="s">
        <v>7</v>
      </c>
      <c r="P137" s="274" t="s">
        <v>8</v>
      </c>
    </row>
    <row r="138" spans="2:16" x14ac:dyDescent="0.25">
      <c r="B138" s="277" t="s">
        <v>9</v>
      </c>
      <c r="C138" s="277" t="s">
        <v>10</v>
      </c>
      <c r="D138" s="277" t="s">
        <v>11</v>
      </c>
      <c r="E138" s="287"/>
      <c r="F138" s="287"/>
      <c r="G138" s="12" t="s">
        <v>12</v>
      </c>
      <c r="H138" s="287"/>
      <c r="I138" s="289"/>
      <c r="J138" s="279" t="s">
        <v>14</v>
      </c>
      <c r="K138" s="281" t="s">
        <v>48</v>
      </c>
      <c r="L138" s="283" t="s">
        <v>49</v>
      </c>
      <c r="M138" s="277" t="s">
        <v>17</v>
      </c>
      <c r="N138" s="277" t="s">
        <v>18</v>
      </c>
      <c r="O138" s="287"/>
      <c r="P138" s="275"/>
    </row>
    <row r="139" spans="2:16" x14ac:dyDescent="0.25">
      <c r="B139" s="278"/>
      <c r="C139" s="278"/>
      <c r="D139" s="278"/>
      <c r="E139" s="288"/>
      <c r="F139" s="288"/>
      <c r="G139" s="13"/>
      <c r="H139" s="288"/>
      <c r="I139" s="280"/>
      <c r="J139" s="280"/>
      <c r="K139" s="282"/>
      <c r="L139" s="284"/>
      <c r="M139" s="278"/>
      <c r="N139" s="278"/>
      <c r="O139" s="288"/>
      <c r="P139" s="276"/>
    </row>
    <row r="140" spans="2:16" ht="30" customHeight="1" x14ac:dyDescent="0.25">
      <c r="B140" s="14">
        <v>1000</v>
      </c>
      <c r="C140" s="14">
        <v>1100</v>
      </c>
      <c r="D140" s="14">
        <v>113</v>
      </c>
      <c r="E140" s="42" t="s">
        <v>241</v>
      </c>
      <c r="F140" s="78" t="s">
        <v>170</v>
      </c>
      <c r="G140" s="98"/>
      <c r="H140" s="153"/>
      <c r="I140" s="14">
        <v>15</v>
      </c>
      <c r="J140" s="20">
        <v>5352</v>
      </c>
      <c r="K140" s="33">
        <v>0</v>
      </c>
      <c r="L140" s="121">
        <f>J140+K140</f>
        <v>5352</v>
      </c>
      <c r="M140" s="20">
        <v>478.82</v>
      </c>
      <c r="N140" s="20">
        <v>478.82</v>
      </c>
      <c r="O140" s="20">
        <f>L140-N140</f>
        <v>4873.18</v>
      </c>
      <c r="P140" s="154"/>
    </row>
    <row r="141" spans="2:16" ht="30" customHeight="1" x14ac:dyDescent="0.25">
      <c r="B141" s="70"/>
      <c r="C141" s="70"/>
      <c r="D141" s="70"/>
      <c r="E141" s="26" t="s">
        <v>171</v>
      </c>
      <c r="F141" s="27"/>
      <c r="G141" s="27"/>
      <c r="H141" s="88"/>
      <c r="I141" s="155"/>
      <c r="J141" s="95">
        <f>SUM(J140)</f>
        <v>5352</v>
      </c>
      <c r="K141" s="95">
        <v>0</v>
      </c>
      <c r="L141" s="95">
        <f>SUM(L140)</f>
        <v>5352</v>
      </c>
      <c r="M141" s="95">
        <f>SUM(M140)</f>
        <v>478.82</v>
      </c>
      <c r="N141" s="95">
        <f>SUM(N140)</f>
        <v>478.82</v>
      </c>
      <c r="O141" s="95">
        <f>SUM(O140)</f>
        <v>4873.18</v>
      </c>
      <c r="P141" s="143"/>
    </row>
    <row r="142" spans="2:16" ht="30" customHeight="1" x14ac:dyDescent="0.25">
      <c r="B142" s="14">
        <v>1000</v>
      </c>
      <c r="C142" s="14">
        <v>1100</v>
      </c>
      <c r="D142" s="14">
        <v>113</v>
      </c>
      <c r="E142" s="78" t="s">
        <v>172</v>
      </c>
      <c r="F142" s="59" t="s">
        <v>173</v>
      </c>
      <c r="G142" s="87"/>
      <c r="H142" s="78"/>
      <c r="I142" s="14">
        <v>15</v>
      </c>
      <c r="J142" s="34">
        <v>4653</v>
      </c>
      <c r="K142" s="122">
        <v>0</v>
      </c>
      <c r="L142" s="34">
        <f>J142+K142</f>
        <v>4653</v>
      </c>
      <c r="M142" s="34">
        <v>371.28</v>
      </c>
      <c r="N142" s="34">
        <v>371.28</v>
      </c>
      <c r="O142" s="156">
        <f>L142-N142</f>
        <v>4281.72</v>
      </c>
      <c r="P142" s="157"/>
    </row>
    <row r="143" spans="2:16" ht="30" customHeight="1" x14ac:dyDescent="0.25">
      <c r="B143" s="25"/>
      <c r="C143" s="25"/>
      <c r="D143" s="25"/>
      <c r="E143" s="28" t="s">
        <v>174</v>
      </c>
      <c r="F143" s="37"/>
      <c r="G143" s="37"/>
      <c r="H143" s="37"/>
      <c r="I143" s="28"/>
      <c r="J143" s="158">
        <f>SUM(J142)</f>
        <v>4653</v>
      </c>
      <c r="K143" s="158">
        <v>0</v>
      </c>
      <c r="L143" s="158">
        <f>SUM(L142)</f>
        <v>4653</v>
      </c>
      <c r="M143" s="158">
        <f>SUM(M142)</f>
        <v>371.28</v>
      </c>
      <c r="N143" s="158">
        <f>SUM(N142)</f>
        <v>371.28</v>
      </c>
      <c r="O143" s="158">
        <f>SUM(O142)</f>
        <v>4281.72</v>
      </c>
      <c r="P143" s="159"/>
    </row>
    <row r="144" spans="2:16" ht="30" customHeight="1" x14ac:dyDescent="0.25">
      <c r="B144" s="14">
        <v>1000</v>
      </c>
      <c r="C144" s="14">
        <v>1100</v>
      </c>
      <c r="D144" s="14">
        <v>113</v>
      </c>
      <c r="E144" s="78" t="s">
        <v>175</v>
      </c>
      <c r="F144" s="59" t="s">
        <v>176</v>
      </c>
      <c r="G144" s="114"/>
      <c r="H144" s="78"/>
      <c r="I144" s="14">
        <v>15</v>
      </c>
      <c r="J144" s="121">
        <v>4847</v>
      </c>
      <c r="K144" s="122">
        <v>0</v>
      </c>
      <c r="L144" s="34">
        <f>J144+K144</f>
        <v>4847</v>
      </c>
      <c r="M144" s="121">
        <v>397.56</v>
      </c>
      <c r="N144" s="121">
        <v>397.56</v>
      </c>
      <c r="O144" s="20">
        <f>L144-N144</f>
        <v>4449.4399999999996</v>
      </c>
      <c r="P144" s="160"/>
    </row>
    <row r="145" spans="2:16" ht="30" customHeight="1" x14ac:dyDescent="0.25">
      <c r="B145" s="14">
        <v>1000</v>
      </c>
      <c r="C145" s="14">
        <v>1100</v>
      </c>
      <c r="D145" s="14">
        <v>113</v>
      </c>
      <c r="E145" s="78" t="s">
        <v>177</v>
      </c>
      <c r="F145" s="59" t="s">
        <v>178</v>
      </c>
      <c r="G145" s="114"/>
      <c r="H145" s="78"/>
      <c r="I145" s="14">
        <v>15</v>
      </c>
      <c r="J145" s="121">
        <v>4847</v>
      </c>
      <c r="K145" s="122">
        <v>0</v>
      </c>
      <c r="L145" s="34">
        <f t="shared" ref="L145:L156" si="29">J145+K145</f>
        <v>4847</v>
      </c>
      <c r="M145" s="121">
        <v>397.56</v>
      </c>
      <c r="N145" s="121">
        <v>397.56</v>
      </c>
      <c r="O145" s="20">
        <f t="shared" ref="O145:O156" si="30">L145-N145</f>
        <v>4449.4399999999996</v>
      </c>
      <c r="P145" s="136"/>
    </row>
    <row r="146" spans="2:16" ht="30" customHeight="1" x14ac:dyDescent="0.25">
      <c r="B146" s="14">
        <v>1000</v>
      </c>
      <c r="C146" s="14">
        <v>1100</v>
      </c>
      <c r="D146" s="14">
        <v>113</v>
      </c>
      <c r="E146" s="78" t="s">
        <v>179</v>
      </c>
      <c r="F146" s="77" t="s">
        <v>180</v>
      </c>
      <c r="G146" s="161"/>
      <c r="H146" s="78"/>
      <c r="I146" s="14">
        <v>15</v>
      </c>
      <c r="J146" s="121">
        <v>4847</v>
      </c>
      <c r="K146" s="122">
        <v>0</v>
      </c>
      <c r="L146" s="34">
        <f t="shared" si="29"/>
        <v>4847</v>
      </c>
      <c r="M146" s="121">
        <v>397.56</v>
      </c>
      <c r="N146" s="121">
        <v>397.56</v>
      </c>
      <c r="O146" s="20">
        <f t="shared" si="30"/>
        <v>4449.4399999999996</v>
      </c>
      <c r="P146" s="136"/>
    </row>
    <row r="147" spans="2:16" ht="30" customHeight="1" x14ac:dyDescent="0.25">
      <c r="B147" s="14">
        <v>1000</v>
      </c>
      <c r="C147" s="14">
        <v>1100</v>
      </c>
      <c r="D147" s="14">
        <v>113</v>
      </c>
      <c r="E147" s="78" t="s">
        <v>181</v>
      </c>
      <c r="F147" s="78" t="s">
        <v>180</v>
      </c>
      <c r="G147" s="161"/>
      <c r="H147" s="78"/>
      <c r="I147" s="14">
        <v>15</v>
      </c>
      <c r="J147" s="121">
        <v>4847</v>
      </c>
      <c r="K147" s="122">
        <v>0</v>
      </c>
      <c r="L147" s="34">
        <f t="shared" si="29"/>
        <v>4847</v>
      </c>
      <c r="M147" s="121">
        <v>397.56</v>
      </c>
      <c r="N147" s="121">
        <v>397.56</v>
      </c>
      <c r="O147" s="20">
        <f t="shared" si="30"/>
        <v>4449.4399999999996</v>
      </c>
      <c r="P147" s="136"/>
    </row>
    <row r="148" spans="2:16" ht="30" customHeight="1" x14ac:dyDescent="0.25">
      <c r="B148" s="14">
        <v>1000</v>
      </c>
      <c r="C148" s="14">
        <v>1100</v>
      </c>
      <c r="D148" s="14">
        <v>113</v>
      </c>
      <c r="E148" s="78" t="s">
        <v>182</v>
      </c>
      <c r="F148" s="78" t="s">
        <v>180</v>
      </c>
      <c r="G148" s="161"/>
      <c r="H148" s="78"/>
      <c r="I148" s="14">
        <v>15</v>
      </c>
      <c r="J148" s="121">
        <v>4847</v>
      </c>
      <c r="K148" s="122">
        <v>0</v>
      </c>
      <c r="L148" s="34">
        <f t="shared" si="29"/>
        <v>4847</v>
      </c>
      <c r="M148" s="121">
        <v>397.56</v>
      </c>
      <c r="N148" s="121">
        <v>397.56</v>
      </c>
      <c r="O148" s="20">
        <f t="shared" si="30"/>
        <v>4449.4399999999996</v>
      </c>
      <c r="P148" s="41"/>
    </row>
    <row r="149" spans="2:16" ht="30" customHeight="1" x14ac:dyDescent="0.25">
      <c r="B149" s="14">
        <v>1000</v>
      </c>
      <c r="C149" s="14">
        <v>1100</v>
      </c>
      <c r="D149" s="14">
        <v>113</v>
      </c>
      <c r="E149" s="162" t="s">
        <v>183</v>
      </c>
      <c r="F149" s="78" t="s">
        <v>180</v>
      </c>
      <c r="G149" s="163"/>
      <c r="H149" s="164"/>
      <c r="I149" s="14">
        <v>15</v>
      </c>
      <c r="J149" s="121">
        <v>4847</v>
      </c>
      <c r="K149" s="122">
        <v>0</v>
      </c>
      <c r="L149" s="34">
        <f t="shared" si="29"/>
        <v>4847</v>
      </c>
      <c r="M149" s="121">
        <v>397.56</v>
      </c>
      <c r="N149" s="121">
        <v>397.56</v>
      </c>
      <c r="O149" s="20">
        <f t="shared" si="30"/>
        <v>4449.4399999999996</v>
      </c>
      <c r="P149" s="41"/>
    </row>
    <row r="150" spans="2:16" ht="30" customHeight="1" x14ac:dyDescent="0.25">
      <c r="B150" s="14">
        <v>1000</v>
      </c>
      <c r="C150" s="14">
        <v>1100</v>
      </c>
      <c r="D150" s="14">
        <v>113</v>
      </c>
      <c r="E150" s="162" t="s">
        <v>184</v>
      </c>
      <c r="F150" s="78" t="s">
        <v>180</v>
      </c>
      <c r="G150" s="165"/>
      <c r="H150" s="61"/>
      <c r="I150" s="14">
        <v>15</v>
      </c>
      <c r="J150" s="121">
        <v>4847</v>
      </c>
      <c r="K150" s="122">
        <v>0</v>
      </c>
      <c r="L150" s="34">
        <f t="shared" si="29"/>
        <v>4847</v>
      </c>
      <c r="M150" s="121">
        <v>397.56</v>
      </c>
      <c r="N150" s="121">
        <v>397.56</v>
      </c>
      <c r="O150" s="20">
        <f t="shared" si="30"/>
        <v>4449.4399999999996</v>
      </c>
      <c r="P150" s="41"/>
    </row>
    <row r="151" spans="2:16" ht="30" customHeight="1" x14ac:dyDescent="0.25">
      <c r="B151" s="14">
        <v>1000</v>
      </c>
      <c r="C151" s="14">
        <v>1100</v>
      </c>
      <c r="D151" s="14">
        <v>113</v>
      </c>
      <c r="E151" s="162" t="s">
        <v>185</v>
      </c>
      <c r="F151" s="78" t="s">
        <v>180</v>
      </c>
      <c r="G151" s="98"/>
      <c r="H151" s="166"/>
      <c r="I151" s="14">
        <v>15</v>
      </c>
      <c r="J151" s="121">
        <v>4847</v>
      </c>
      <c r="K151" s="122">
        <v>0</v>
      </c>
      <c r="L151" s="34">
        <f t="shared" si="29"/>
        <v>4847</v>
      </c>
      <c r="M151" s="121">
        <v>397.56</v>
      </c>
      <c r="N151" s="121">
        <v>397.56</v>
      </c>
      <c r="O151" s="20">
        <f t="shared" si="30"/>
        <v>4449.4399999999996</v>
      </c>
      <c r="P151" s="41"/>
    </row>
    <row r="152" spans="2:16" ht="30" customHeight="1" x14ac:dyDescent="0.25">
      <c r="B152" s="14">
        <v>1000</v>
      </c>
      <c r="C152" s="14">
        <v>1100</v>
      </c>
      <c r="D152" s="14">
        <v>113</v>
      </c>
      <c r="E152" s="78" t="s">
        <v>186</v>
      </c>
      <c r="F152" s="59" t="s">
        <v>187</v>
      </c>
      <c r="G152" s="60"/>
      <c r="H152" s="60"/>
      <c r="I152" s="14">
        <v>15</v>
      </c>
      <c r="J152" s="121">
        <v>7200</v>
      </c>
      <c r="K152" s="122"/>
      <c r="L152" s="34">
        <f t="shared" si="29"/>
        <v>7200</v>
      </c>
      <c r="M152" s="121">
        <v>826.93</v>
      </c>
      <c r="N152" s="121">
        <v>826.93</v>
      </c>
      <c r="O152" s="20">
        <f t="shared" si="30"/>
        <v>6373.07</v>
      </c>
      <c r="P152" s="41"/>
    </row>
    <row r="153" spans="2:16" ht="30" customHeight="1" x14ac:dyDescent="0.25">
      <c r="B153" s="14">
        <v>1000</v>
      </c>
      <c r="C153" s="117">
        <v>1100</v>
      </c>
      <c r="D153" s="117">
        <v>113</v>
      </c>
      <c r="E153" s="60" t="s">
        <v>188</v>
      </c>
      <c r="F153" s="60" t="s">
        <v>189</v>
      </c>
      <c r="G153" s="161"/>
      <c r="H153" s="60"/>
      <c r="I153" s="117">
        <v>15</v>
      </c>
      <c r="J153" s="20">
        <v>4400</v>
      </c>
      <c r="K153" s="167">
        <v>0</v>
      </c>
      <c r="L153" s="34">
        <f t="shared" si="29"/>
        <v>4400</v>
      </c>
      <c r="M153" s="20">
        <v>343.73</v>
      </c>
      <c r="N153" s="20">
        <v>343.73</v>
      </c>
      <c r="O153" s="20">
        <f t="shared" si="30"/>
        <v>4056.27</v>
      </c>
      <c r="P153" s="168"/>
    </row>
    <row r="154" spans="2:16" ht="30" customHeight="1" x14ac:dyDescent="0.25">
      <c r="B154" s="14">
        <v>1000</v>
      </c>
      <c r="C154" s="117">
        <v>1100</v>
      </c>
      <c r="D154" s="117">
        <v>113</v>
      </c>
      <c r="E154" s="60" t="s">
        <v>190</v>
      </c>
      <c r="F154" s="60" t="s">
        <v>191</v>
      </c>
      <c r="G154" s="98"/>
      <c r="H154" s="60"/>
      <c r="I154" s="117">
        <v>15</v>
      </c>
      <c r="J154" s="20">
        <v>3860</v>
      </c>
      <c r="K154" s="167">
        <v>0</v>
      </c>
      <c r="L154" s="34">
        <f t="shared" si="29"/>
        <v>3860</v>
      </c>
      <c r="M154" s="20">
        <v>284.93</v>
      </c>
      <c r="N154" s="20">
        <v>284.93</v>
      </c>
      <c r="O154" s="20">
        <f t="shared" si="30"/>
        <v>3575.07</v>
      </c>
      <c r="P154" s="168"/>
    </row>
    <row r="155" spans="2:16" ht="30" customHeight="1" x14ac:dyDescent="0.25">
      <c r="B155" s="14">
        <v>1000</v>
      </c>
      <c r="C155" s="117">
        <v>1100</v>
      </c>
      <c r="D155" s="117">
        <v>113</v>
      </c>
      <c r="E155" s="60" t="s">
        <v>192</v>
      </c>
      <c r="F155" s="169" t="s">
        <v>193</v>
      </c>
      <c r="G155" s="170"/>
      <c r="H155" s="60"/>
      <c r="I155" s="117">
        <v>15</v>
      </c>
      <c r="J155" s="20">
        <v>6800</v>
      </c>
      <c r="K155" s="167">
        <v>0</v>
      </c>
      <c r="L155" s="34">
        <f t="shared" si="29"/>
        <v>6800</v>
      </c>
      <c r="M155" s="20">
        <v>741.46</v>
      </c>
      <c r="N155" s="20">
        <v>741.46</v>
      </c>
      <c r="O155" s="20">
        <f t="shared" si="30"/>
        <v>6058.54</v>
      </c>
      <c r="P155" s="168"/>
    </row>
    <row r="156" spans="2:16" ht="30" customHeight="1" x14ac:dyDescent="0.25">
      <c r="B156" s="14">
        <v>1000</v>
      </c>
      <c r="C156" s="14">
        <v>1100</v>
      </c>
      <c r="D156" s="14">
        <v>113</v>
      </c>
      <c r="E156" s="42" t="s">
        <v>194</v>
      </c>
      <c r="F156" s="59" t="s">
        <v>195</v>
      </c>
      <c r="G156" s="161"/>
      <c r="H156" s="171"/>
      <c r="I156" s="14">
        <v>15</v>
      </c>
      <c r="J156" s="20">
        <v>5867</v>
      </c>
      <c r="K156" s="33">
        <v>0</v>
      </c>
      <c r="L156" s="18">
        <f t="shared" si="29"/>
        <v>5867</v>
      </c>
      <c r="M156" s="20">
        <v>567.45000000000005</v>
      </c>
      <c r="N156" s="20">
        <v>567.45000000000005</v>
      </c>
      <c r="O156" s="20">
        <f t="shared" si="30"/>
        <v>5299.55</v>
      </c>
      <c r="P156" s="41"/>
    </row>
    <row r="157" spans="2:16" ht="30" customHeight="1" x14ac:dyDescent="0.25">
      <c r="B157" s="70"/>
      <c r="C157" s="70"/>
      <c r="D157" s="70"/>
      <c r="E157" s="26" t="s">
        <v>196</v>
      </c>
      <c r="F157" s="27"/>
      <c r="G157" s="27"/>
      <c r="H157" s="88"/>
      <c r="I157" s="71"/>
      <c r="J157" s="30">
        <f t="shared" ref="J157:N157" si="31">SUM(J144:J156)</f>
        <v>66903</v>
      </c>
      <c r="K157" s="30">
        <f t="shared" si="31"/>
        <v>0</v>
      </c>
      <c r="L157" s="30">
        <f t="shared" si="31"/>
        <v>66903</v>
      </c>
      <c r="M157" s="30">
        <f t="shared" si="31"/>
        <v>5944.98</v>
      </c>
      <c r="N157" s="30">
        <f t="shared" si="31"/>
        <v>5944.98</v>
      </c>
      <c r="O157" s="30">
        <f>SUM(O144:O156)</f>
        <v>60958.02</v>
      </c>
      <c r="P157" s="30">
        <v>0</v>
      </c>
    </row>
    <row r="158" spans="2:16" ht="30" customHeight="1" x14ac:dyDescent="0.25">
      <c r="B158" s="14">
        <v>1000</v>
      </c>
      <c r="C158" s="14">
        <v>1100</v>
      </c>
      <c r="D158" s="14">
        <v>113</v>
      </c>
      <c r="E158" s="42" t="s">
        <v>197</v>
      </c>
      <c r="F158" s="59" t="s">
        <v>198</v>
      </c>
      <c r="G158" s="165"/>
      <c r="H158" s="172"/>
      <c r="I158" s="117">
        <v>15</v>
      </c>
      <c r="J158" s="20">
        <v>5625</v>
      </c>
      <c r="K158" s="33">
        <v>0</v>
      </c>
      <c r="L158" s="121">
        <f>J158+K158</f>
        <v>5625</v>
      </c>
      <c r="M158" s="20">
        <v>524.05999999999995</v>
      </c>
      <c r="N158" s="20">
        <v>524.05999999999995</v>
      </c>
      <c r="O158" s="20">
        <f>L158-N158</f>
        <v>5100.9400000000005</v>
      </c>
      <c r="P158" s="154"/>
    </row>
    <row r="159" spans="2:16" ht="30" customHeight="1" x14ac:dyDescent="0.25">
      <c r="B159" s="14">
        <v>1000</v>
      </c>
      <c r="C159" s="14">
        <v>1100</v>
      </c>
      <c r="D159" s="14">
        <v>113</v>
      </c>
      <c r="E159" s="42" t="s">
        <v>199</v>
      </c>
      <c r="F159" s="59" t="s">
        <v>200</v>
      </c>
      <c r="G159" s="165"/>
      <c r="H159" s="172"/>
      <c r="I159" s="14">
        <v>15</v>
      </c>
      <c r="J159" s="20">
        <v>2300</v>
      </c>
      <c r="K159" s="33">
        <v>39.97</v>
      </c>
      <c r="L159" s="121">
        <f>J159+K159</f>
        <v>2339.9699999999998</v>
      </c>
      <c r="M159" s="20"/>
      <c r="N159" s="20"/>
      <c r="O159" s="20">
        <f>L159-N159</f>
        <v>2339.9699999999998</v>
      </c>
      <c r="P159" s="154"/>
    </row>
    <row r="160" spans="2:16" ht="30" customHeight="1" x14ac:dyDescent="0.25">
      <c r="B160" s="70"/>
      <c r="C160" s="70"/>
      <c r="D160" s="70"/>
      <c r="E160" s="26" t="s">
        <v>201</v>
      </c>
      <c r="F160" s="27"/>
      <c r="G160" s="27"/>
      <c r="H160" s="88"/>
      <c r="I160" s="155"/>
      <c r="J160" s="95">
        <f t="shared" ref="J160:N160" si="32">SUM(J158:J159)</f>
        <v>7925</v>
      </c>
      <c r="K160" s="95">
        <f t="shared" si="32"/>
        <v>39.97</v>
      </c>
      <c r="L160" s="95">
        <f t="shared" si="32"/>
        <v>7964.9699999999993</v>
      </c>
      <c r="M160" s="95">
        <f t="shared" si="32"/>
        <v>524.05999999999995</v>
      </c>
      <c r="N160" s="95">
        <f t="shared" si="32"/>
        <v>524.05999999999995</v>
      </c>
      <c r="O160" s="95">
        <f>SUM(O158:O159)</f>
        <v>7440.91</v>
      </c>
      <c r="P160" s="143"/>
    </row>
    <row r="161" spans="2:16" ht="30" customHeight="1" x14ac:dyDescent="0.25">
      <c r="B161" s="14">
        <v>1000</v>
      </c>
      <c r="C161" s="14">
        <v>1100</v>
      </c>
      <c r="D161" s="14">
        <v>113</v>
      </c>
      <c r="E161" s="78" t="s">
        <v>202</v>
      </c>
      <c r="F161" s="59" t="s">
        <v>203</v>
      </c>
      <c r="G161" s="173"/>
      <c r="H161" s="60"/>
      <c r="I161" s="14">
        <v>15</v>
      </c>
      <c r="J161" s="20">
        <v>5867</v>
      </c>
      <c r="K161" s="33">
        <v>0</v>
      </c>
      <c r="L161" s="18">
        <f>J161+K161</f>
        <v>5867</v>
      </c>
      <c r="M161" s="20">
        <v>567.45000000000005</v>
      </c>
      <c r="N161" s="20">
        <v>567.45000000000005</v>
      </c>
      <c r="O161" s="20">
        <f>L161-N161</f>
        <v>5299.55</v>
      </c>
      <c r="P161" s="157"/>
    </row>
    <row r="162" spans="2:16" ht="30" customHeight="1" x14ac:dyDescent="0.25">
      <c r="B162" s="25"/>
      <c r="C162" s="25"/>
      <c r="D162" s="25"/>
      <c r="E162" s="28" t="s">
        <v>204</v>
      </c>
      <c r="F162" s="37"/>
      <c r="G162" s="37"/>
      <c r="H162" s="37"/>
      <c r="I162" s="28"/>
      <c r="J162" s="158">
        <f t="shared" ref="J162:N162" si="33">SUM(J161)</f>
        <v>5867</v>
      </c>
      <c r="K162" s="158">
        <f t="shared" si="33"/>
        <v>0</v>
      </c>
      <c r="L162" s="158">
        <f t="shared" si="33"/>
        <v>5867</v>
      </c>
      <c r="M162" s="158">
        <f t="shared" si="33"/>
        <v>567.45000000000005</v>
      </c>
      <c r="N162" s="158">
        <f t="shared" si="33"/>
        <v>567.45000000000005</v>
      </c>
      <c r="O162" s="158">
        <f>SUM(O161)</f>
        <v>5299.55</v>
      </c>
      <c r="P162" s="159"/>
    </row>
    <row r="163" spans="2:16" x14ac:dyDescent="0.25">
      <c r="B163" s="174"/>
      <c r="C163" s="46"/>
      <c r="D163" s="46"/>
      <c r="E163" s="47"/>
      <c r="F163" s="48"/>
      <c r="G163" s="48"/>
      <c r="H163" s="49"/>
      <c r="I163" s="175"/>
      <c r="J163" s="106"/>
      <c r="K163" s="106"/>
      <c r="L163" s="106"/>
      <c r="M163" s="106"/>
      <c r="N163" s="106"/>
      <c r="O163" s="106"/>
    </row>
    <row r="164" spans="2:16" x14ac:dyDescent="0.25">
      <c r="B164" s="144"/>
      <c r="C164" s="144"/>
      <c r="D164" s="144"/>
      <c r="E164" s="145"/>
      <c r="F164" s="2"/>
      <c r="G164" s="2"/>
      <c r="H164" s="1"/>
      <c r="I164" s="144"/>
      <c r="J164" s="146"/>
      <c r="K164" s="147"/>
      <c r="L164" s="146"/>
      <c r="M164" s="146"/>
      <c r="N164" s="146"/>
      <c r="O164" s="146"/>
      <c r="P164" s="106"/>
    </row>
    <row r="165" spans="2:16" ht="18" x14ac:dyDescent="0.25">
      <c r="B165" s="46"/>
      <c r="C165" s="46"/>
      <c r="D165" s="46"/>
      <c r="E165" s="285" t="s">
        <v>0</v>
      </c>
      <c r="F165" s="285"/>
      <c r="G165" s="285"/>
      <c r="H165" s="285"/>
      <c r="I165" s="285" t="s">
        <v>245</v>
      </c>
      <c r="J165" s="285"/>
      <c r="K165" s="285"/>
      <c r="L165" s="285"/>
      <c r="M165" s="285"/>
      <c r="N165" s="285"/>
      <c r="O165" s="285"/>
      <c r="P165" s="47"/>
    </row>
    <row r="166" spans="2:16" ht="18" x14ac:dyDescent="0.25">
      <c r="B166" s="4"/>
      <c r="C166" s="2"/>
      <c r="D166" s="2"/>
      <c r="E166" s="285" t="s">
        <v>2</v>
      </c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150"/>
    </row>
    <row r="167" spans="2:16" x14ac:dyDescent="0.25">
      <c r="B167" s="151"/>
      <c r="C167" s="151"/>
      <c r="D167" s="151"/>
      <c r="E167" s="286" t="s">
        <v>3</v>
      </c>
      <c r="F167" s="286" t="s">
        <v>47</v>
      </c>
      <c r="G167" s="8"/>
      <c r="H167" s="286" t="s">
        <v>5</v>
      </c>
      <c r="I167" s="279" t="s">
        <v>13</v>
      </c>
      <c r="J167" s="152" t="s">
        <v>109</v>
      </c>
      <c r="K167" s="109"/>
      <c r="L167" s="84"/>
      <c r="M167" s="290"/>
      <c r="N167" s="291"/>
      <c r="O167" s="286" t="s">
        <v>7</v>
      </c>
      <c r="P167" s="274" t="s">
        <v>8</v>
      </c>
    </row>
    <row r="168" spans="2:16" x14ac:dyDescent="0.25">
      <c r="B168" s="277" t="s">
        <v>9</v>
      </c>
      <c r="C168" s="277" t="s">
        <v>10</v>
      </c>
      <c r="D168" s="277" t="s">
        <v>11</v>
      </c>
      <c r="E168" s="287"/>
      <c r="F168" s="287"/>
      <c r="G168" s="12" t="s">
        <v>12</v>
      </c>
      <c r="H168" s="287"/>
      <c r="I168" s="289"/>
      <c r="J168" s="279" t="s">
        <v>14</v>
      </c>
      <c r="K168" s="281" t="s">
        <v>48</v>
      </c>
      <c r="L168" s="283" t="s">
        <v>49</v>
      </c>
      <c r="M168" s="277" t="s">
        <v>17</v>
      </c>
      <c r="N168" s="277" t="s">
        <v>18</v>
      </c>
      <c r="O168" s="287"/>
      <c r="P168" s="275"/>
    </row>
    <row r="169" spans="2:16" x14ac:dyDescent="0.25">
      <c r="B169" s="278"/>
      <c r="C169" s="278"/>
      <c r="D169" s="278"/>
      <c r="E169" s="288"/>
      <c r="F169" s="288"/>
      <c r="G169" s="13"/>
      <c r="H169" s="288"/>
      <c r="I169" s="280"/>
      <c r="J169" s="280"/>
      <c r="K169" s="282"/>
      <c r="L169" s="284"/>
      <c r="M169" s="278"/>
      <c r="N169" s="278"/>
      <c r="O169" s="288"/>
      <c r="P169" s="276"/>
    </row>
    <row r="170" spans="2:16" ht="30" customHeight="1" x14ac:dyDescent="0.25">
      <c r="B170" s="176">
        <v>1000</v>
      </c>
      <c r="C170" s="177">
        <v>1100</v>
      </c>
      <c r="D170" s="177">
        <v>113</v>
      </c>
      <c r="E170" s="17" t="s">
        <v>205</v>
      </c>
      <c r="F170" s="178" t="s">
        <v>206</v>
      </c>
      <c r="G170" s="17"/>
      <c r="H170" s="17"/>
      <c r="I170" s="179">
        <v>15</v>
      </c>
      <c r="J170" s="180">
        <v>4510</v>
      </c>
      <c r="K170" s="181">
        <v>0</v>
      </c>
      <c r="L170" s="182">
        <f>J170+K170</f>
        <v>4510</v>
      </c>
      <c r="M170" s="183">
        <v>355.71</v>
      </c>
      <c r="N170" s="183">
        <v>355.71</v>
      </c>
      <c r="O170" s="184">
        <f>L170-N170</f>
        <v>4154.29</v>
      </c>
      <c r="P170" s="111"/>
    </row>
    <row r="171" spans="2:16" ht="30" customHeight="1" x14ac:dyDescent="0.25">
      <c r="B171" s="70"/>
      <c r="C171" s="70"/>
      <c r="D171" s="70"/>
      <c r="E171" s="26" t="s">
        <v>207</v>
      </c>
      <c r="F171" s="27"/>
      <c r="G171" s="27"/>
      <c r="H171" s="88"/>
      <c r="I171" s="71"/>
      <c r="J171" s="30">
        <f>SUM(J170)</f>
        <v>4510</v>
      </c>
      <c r="K171" s="30">
        <v>0</v>
      </c>
      <c r="L171" s="30">
        <f>SUM(L170)</f>
        <v>4510</v>
      </c>
      <c r="M171" s="30">
        <f>SUM(M170)</f>
        <v>355.71</v>
      </c>
      <c r="N171" s="30">
        <f>SUM(N170)</f>
        <v>355.71</v>
      </c>
      <c r="O171" s="30">
        <f>SUM(O170)</f>
        <v>4154.29</v>
      </c>
      <c r="P171" s="159"/>
    </row>
    <row r="172" spans="2:16" ht="30" customHeight="1" x14ac:dyDescent="0.25">
      <c r="B172" s="14">
        <v>1000</v>
      </c>
      <c r="C172" s="14">
        <v>1100</v>
      </c>
      <c r="D172" s="14">
        <v>113</v>
      </c>
      <c r="E172" s="17" t="s">
        <v>208</v>
      </c>
      <c r="F172" s="59" t="s">
        <v>209</v>
      </c>
      <c r="G172" s="17"/>
      <c r="H172" s="17"/>
      <c r="I172" s="14">
        <v>15</v>
      </c>
      <c r="J172" s="20">
        <v>5867</v>
      </c>
      <c r="K172" s="33">
        <v>0</v>
      </c>
      <c r="L172" s="18">
        <f>J172+K172</f>
        <v>5867</v>
      </c>
      <c r="M172" s="20">
        <v>567.45000000000005</v>
      </c>
      <c r="N172" s="20">
        <v>567.45000000000005</v>
      </c>
      <c r="O172" s="20">
        <f>L172-N172</f>
        <v>5299.55</v>
      </c>
      <c r="P172" s="154"/>
    </row>
    <row r="173" spans="2:16" ht="30" customHeight="1" x14ac:dyDescent="0.25">
      <c r="B173" s="14">
        <v>1000</v>
      </c>
      <c r="C173" s="14">
        <v>1100</v>
      </c>
      <c r="D173" s="14">
        <v>113</v>
      </c>
      <c r="E173" s="17" t="s">
        <v>210</v>
      </c>
      <c r="F173" s="59" t="s">
        <v>211</v>
      </c>
      <c r="G173" s="17"/>
      <c r="H173" s="17"/>
      <c r="I173" s="14">
        <v>15</v>
      </c>
      <c r="J173" s="18">
        <v>2600</v>
      </c>
      <c r="K173" s="19">
        <v>6.1</v>
      </c>
      <c r="L173" s="18">
        <f>J173+K173</f>
        <v>2606.1</v>
      </c>
      <c r="M173" s="18">
        <v>0</v>
      </c>
      <c r="N173" s="75">
        <v>0</v>
      </c>
      <c r="O173" s="20">
        <f>L173-N173</f>
        <v>2606.1</v>
      </c>
      <c r="P173" s="111"/>
    </row>
    <row r="174" spans="2:16" ht="30" customHeight="1" x14ac:dyDescent="0.25">
      <c r="B174" s="70"/>
      <c r="C174" s="70"/>
      <c r="D174" s="70"/>
      <c r="E174" s="26" t="s">
        <v>212</v>
      </c>
      <c r="F174" s="27"/>
      <c r="G174" s="27"/>
      <c r="H174" s="88"/>
      <c r="I174" s="71"/>
      <c r="J174" s="30">
        <f t="shared" ref="J174:N174" si="34">SUM(J172:J173)</f>
        <v>8467</v>
      </c>
      <c r="K174" s="30">
        <f t="shared" si="34"/>
        <v>6.1</v>
      </c>
      <c r="L174" s="30">
        <f t="shared" si="34"/>
        <v>8473.1</v>
      </c>
      <c r="M174" s="30">
        <f t="shared" si="34"/>
        <v>567.45000000000005</v>
      </c>
      <c r="N174" s="30">
        <f t="shared" si="34"/>
        <v>567.45000000000005</v>
      </c>
      <c r="O174" s="30">
        <f>SUM(O172:O173)</f>
        <v>7905.65</v>
      </c>
      <c r="P174" s="159"/>
    </row>
    <row r="175" spans="2:16" ht="30" customHeight="1" x14ac:dyDescent="0.25">
      <c r="B175" s="14">
        <v>1000</v>
      </c>
      <c r="C175" s="14">
        <v>1100</v>
      </c>
      <c r="D175" s="72">
        <v>113</v>
      </c>
      <c r="E175" s="17" t="s">
        <v>213</v>
      </c>
      <c r="F175" s="59" t="s">
        <v>214</v>
      </c>
      <c r="G175" s="17"/>
      <c r="H175" s="17"/>
      <c r="I175" s="14">
        <v>15</v>
      </c>
      <c r="J175" s="20">
        <v>5224</v>
      </c>
      <c r="K175" s="33">
        <v>0</v>
      </c>
      <c r="L175" s="18">
        <f>J175+K175</f>
        <v>5224</v>
      </c>
      <c r="M175" s="20">
        <v>458.22</v>
      </c>
      <c r="N175" s="34">
        <v>458.22</v>
      </c>
      <c r="O175" s="20">
        <f>L175-N175</f>
        <v>4765.78</v>
      </c>
      <c r="P175" s="185"/>
    </row>
    <row r="176" spans="2:16" ht="30" customHeight="1" x14ac:dyDescent="0.25">
      <c r="B176" s="14">
        <v>1000</v>
      </c>
      <c r="C176" s="14">
        <v>1100</v>
      </c>
      <c r="D176" s="14">
        <v>113</v>
      </c>
      <c r="E176" s="186"/>
      <c r="F176" s="59" t="s">
        <v>215</v>
      </c>
      <c r="G176" s="44"/>
      <c r="H176" s="44"/>
      <c r="I176" s="14"/>
      <c r="J176" s="121"/>
      <c r="K176" s="122"/>
      <c r="L176" s="18">
        <f t="shared" ref="L176:L181" si="35">J176+K176</f>
        <v>0</v>
      </c>
      <c r="M176" s="18"/>
      <c r="N176" s="18"/>
      <c r="O176" s="20">
        <f t="shared" ref="O176:O181" si="36">L176-N176</f>
        <v>0</v>
      </c>
      <c r="P176" s="111"/>
    </row>
    <row r="177" spans="1:16" ht="30" customHeight="1" x14ac:dyDescent="0.25">
      <c r="B177" s="14">
        <v>1000</v>
      </c>
      <c r="C177" s="14">
        <v>1100</v>
      </c>
      <c r="D177" s="14">
        <v>113</v>
      </c>
      <c r="E177" s="78" t="s">
        <v>216</v>
      </c>
      <c r="F177" s="64" t="s">
        <v>217</v>
      </c>
      <c r="G177" s="87"/>
      <c r="H177" s="78"/>
      <c r="I177" s="14">
        <v>15</v>
      </c>
      <c r="J177" s="121">
        <v>4972</v>
      </c>
      <c r="K177" s="122">
        <v>0</v>
      </c>
      <c r="L177" s="18">
        <f t="shared" si="35"/>
        <v>4972</v>
      </c>
      <c r="M177" s="18">
        <v>417.68</v>
      </c>
      <c r="N177" s="18">
        <v>417.68</v>
      </c>
      <c r="O177" s="20">
        <f t="shared" si="36"/>
        <v>4554.32</v>
      </c>
      <c r="P177" s="111"/>
    </row>
    <row r="178" spans="1:16" ht="30" customHeight="1" x14ac:dyDescent="0.25">
      <c r="B178" s="72">
        <v>1000</v>
      </c>
      <c r="C178" s="72">
        <v>1100</v>
      </c>
      <c r="D178" s="72">
        <v>113</v>
      </c>
      <c r="E178" s="17" t="s">
        <v>218</v>
      </c>
      <c r="F178" s="59" t="s">
        <v>219</v>
      </c>
      <c r="G178" s="17"/>
      <c r="H178" s="17"/>
      <c r="I178" s="14">
        <v>15</v>
      </c>
      <c r="J178" s="121">
        <v>4972</v>
      </c>
      <c r="K178" s="122">
        <v>0</v>
      </c>
      <c r="L178" s="18">
        <f t="shared" si="35"/>
        <v>4972</v>
      </c>
      <c r="M178" s="18">
        <v>417.68</v>
      </c>
      <c r="N178" s="18">
        <v>417.68</v>
      </c>
      <c r="O178" s="20">
        <f t="shared" si="36"/>
        <v>4554.32</v>
      </c>
      <c r="P178" s="111"/>
    </row>
    <row r="179" spans="1:16" ht="30" customHeight="1" x14ac:dyDescent="0.25">
      <c r="B179" s="14">
        <v>1000</v>
      </c>
      <c r="C179" s="117">
        <v>1100</v>
      </c>
      <c r="D179" s="117">
        <v>113</v>
      </c>
      <c r="E179" s="60" t="s">
        <v>220</v>
      </c>
      <c r="F179" s="169" t="s">
        <v>221</v>
      </c>
      <c r="G179" s="98"/>
      <c r="H179" s="60"/>
      <c r="I179" s="117">
        <v>14</v>
      </c>
      <c r="J179" s="20">
        <v>4532.26</v>
      </c>
      <c r="K179" s="167"/>
      <c r="L179" s="18">
        <f t="shared" si="35"/>
        <v>4532.26</v>
      </c>
      <c r="M179" s="182">
        <v>372.4</v>
      </c>
      <c r="N179" s="182">
        <v>372.4</v>
      </c>
      <c r="O179" s="20">
        <f t="shared" si="36"/>
        <v>4159.8600000000006</v>
      </c>
      <c r="P179" s="111"/>
    </row>
    <row r="180" spans="1:16" ht="30" customHeight="1" x14ac:dyDescent="0.25">
      <c r="B180" s="14">
        <v>1000</v>
      </c>
      <c r="C180" s="14">
        <v>1100</v>
      </c>
      <c r="D180" s="14">
        <v>113</v>
      </c>
      <c r="E180" s="78" t="s">
        <v>222</v>
      </c>
      <c r="F180" s="59" t="s">
        <v>223</v>
      </c>
      <c r="G180" s="86"/>
      <c r="H180" s="78"/>
      <c r="I180" s="14">
        <v>15</v>
      </c>
      <c r="J180" s="20">
        <v>4856</v>
      </c>
      <c r="K180" s="122">
        <v>0</v>
      </c>
      <c r="L180" s="18">
        <f t="shared" si="35"/>
        <v>4856</v>
      </c>
      <c r="M180" s="182">
        <v>399.01</v>
      </c>
      <c r="N180" s="182">
        <v>399.01</v>
      </c>
      <c r="O180" s="20">
        <f t="shared" si="36"/>
        <v>4456.99</v>
      </c>
      <c r="P180" s="187"/>
    </row>
    <row r="181" spans="1:16" ht="30" customHeight="1" x14ac:dyDescent="0.25">
      <c r="B181" s="14">
        <v>1000</v>
      </c>
      <c r="C181" s="14">
        <v>1100</v>
      </c>
      <c r="D181" s="14">
        <v>113</v>
      </c>
      <c r="E181" s="17" t="s">
        <v>224</v>
      </c>
      <c r="F181" s="64" t="s">
        <v>225</v>
      </c>
      <c r="G181" s="17"/>
      <c r="H181" s="17"/>
      <c r="I181" s="14">
        <v>15</v>
      </c>
      <c r="J181" s="20">
        <v>4856</v>
      </c>
      <c r="K181" s="33">
        <v>0</v>
      </c>
      <c r="L181" s="18">
        <f t="shared" si="35"/>
        <v>4856</v>
      </c>
      <c r="M181" s="182">
        <v>399.01</v>
      </c>
      <c r="N181" s="182">
        <v>399.01</v>
      </c>
      <c r="O181" s="20">
        <f t="shared" si="36"/>
        <v>4456.99</v>
      </c>
      <c r="P181" s="188"/>
    </row>
    <row r="182" spans="1:16" ht="30" customHeight="1" x14ac:dyDescent="0.25">
      <c r="B182" s="189"/>
      <c r="C182" s="26"/>
      <c r="D182" s="81"/>
      <c r="E182" s="26" t="s">
        <v>226</v>
      </c>
      <c r="F182" s="190"/>
      <c r="G182" s="190"/>
      <c r="H182" s="29"/>
      <c r="I182" s="30"/>
      <c r="J182" s="30">
        <f>SUM(J175:J181)</f>
        <v>29412.260000000002</v>
      </c>
      <c r="K182" s="30">
        <v>0</v>
      </c>
      <c r="L182" s="30">
        <f>SUM(L175:L181)</f>
        <v>29412.260000000002</v>
      </c>
      <c r="M182" s="30">
        <f>SUM(M175:M181)</f>
        <v>2464</v>
      </c>
      <c r="N182" s="30">
        <f>SUM(N175:N181)</f>
        <v>2464</v>
      </c>
      <c r="O182" s="30">
        <f>SUM(O175:O181)</f>
        <v>26948.259999999995</v>
      </c>
      <c r="P182" s="29">
        <v>0</v>
      </c>
    </row>
    <row r="183" spans="1:16" ht="30" customHeight="1" x14ac:dyDescent="0.25">
      <c r="B183" s="37"/>
      <c r="C183" s="37"/>
      <c r="D183" s="37"/>
      <c r="E183" s="191" t="s">
        <v>227</v>
      </c>
      <c r="F183" s="37"/>
      <c r="G183" s="37"/>
      <c r="H183" s="192"/>
      <c r="I183" s="37"/>
      <c r="J183" s="193">
        <f>SUM(J13+J15+J17+J20+J22+J25+J34+J37+J41+J45+J63+J66+J72+J86+J88+J94+J100+J122+J131+J141+J143+J157+J160+J162+J171+J174+J182)</f>
        <v>450802.46</v>
      </c>
      <c r="K183" s="193">
        <f>SUM(K13+K15+K17+K20+K22+K25+K34+K37+K41+K45+K63+K66+K72+K86+K88+K94+K100+K122+K131+K141+K143+K157+K160+K162+K171+K174+K182)</f>
        <v>253.14999999999998</v>
      </c>
      <c r="L183" s="193">
        <f>SUM(L13+L15+L17+L20+L22+L25+L34+L37+L41+L45+L63+L66+L72+L86+L88+L94+L100+L122+L131+L141+L143+L157+L160+L162+L171+L174+L182)</f>
        <v>451055.61</v>
      </c>
      <c r="M183" s="193">
        <f t="shared" ref="M183:N183" si="37">SUM(M13+M15+M17+M20+M22+M25+M34+M37+M41+M45+M63+M66+M72+M86+M88+M94+M100+M122+M131+M141+M143+M157+M160+M162+M171+M174+M182)</f>
        <v>36324.329999999994</v>
      </c>
      <c r="N183" s="193">
        <f t="shared" si="37"/>
        <v>36324.329999999994</v>
      </c>
      <c r="O183" s="193">
        <f>SUM(O13+O15+O17+O20+O22+O25+O34+O37+O41+O45+O63+O66+O72+O86+O88+O94+O100+O122+O131+O141+O143+O157+O160+O162+O171+O174+O182)</f>
        <v>414731.27999999997</v>
      </c>
      <c r="P183" s="37"/>
    </row>
    <row r="184" spans="1:16" x14ac:dyDescent="0.25">
      <c r="B184" s="194"/>
      <c r="C184" s="194"/>
      <c r="D184" s="194"/>
      <c r="E184" s="195"/>
      <c r="F184" s="194"/>
      <c r="G184" s="194"/>
      <c r="H184" s="196"/>
      <c r="I184" s="194"/>
      <c r="J184" s="197"/>
      <c r="K184" s="197"/>
      <c r="L184" s="197"/>
      <c r="M184" s="197"/>
      <c r="N184" s="197"/>
      <c r="O184" s="197"/>
      <c r="P184" s="194"/>
    </row>
    <row r="185" spans="1:16" x14ac:dyDescent="0.25">
      <c r="B185" s="1"/>
      <c r="C185" s="272" t="s">
        <v>228</v>
      </c>
      <c r="D185" s="272"/>
      <c r="E185" s="272"/>
      <c r="F185" s="198"/>
      <c r="G185" s="198"/>
      <c r="H185" s="198"/>
      <c r="I185" s="50"/>
      <c r="J185" s="50"/>
      <c r="K185" s="292" t="s">
        <v>229</v>
      </c>
      <c r="L185" s="292"/>
      <c r="M185" s="292"/>
      <c r="N185" s="1"/>
      <c r="O185" s="1"/>
      <c r="P185" s="194"/>
    </row>
    <row r="186" spans="1:16" x14ac:dyDescent="0.25">
      <c r="B186" s="1"/>
      <c r="C186" s="1"/>
      <c r="D186" s="1"/>
      <c r="E186" s="198"/>
      <c r="F186" s="198"/>
      <c r="G186" s="198"/>
      <c r="H186" s="49"/>
      <c r="I186" s="50"/>
      <c r="J186" s="50"/>
      <c r="K186" s="51"/>
      <c r="L186" s="199"/>
      <c r="M186" s="1"/>
      <c r="N186" s="1"/>
      <c r="O186" s="1"/>
      <c r="P186" s="1"/>
    </row>
    <row r="187" spans="1:16" x14ac:dyDescent="0.25">
      <c r="B187" s="1"/>
      <c r="C187" s="1"/>
      <c r="D187" s="1"/>
      <c r="E187" s="198"/>
      <c r="F187" s="198"/>
      <c r="G187" s="198"/>
      <c r="H187" s="49"/>
      <c r="I187" s="50"/>
      <c r="J187" s="50"/>
      <c r="K187" s="51"/>
      <c r="L187" s="199"/>
      <c r="M187" s="1"/>
      <c r="N187" s="1"/>
      <c r="O187" s="1"/>
      <c r="P187" s="1"/>
    </row>
    <row r="188" spans="1:16" x14ac:dyDescent="0.25">
      <c r="A188" s="1"/>
      <c r="B188" s="1"/>
      <c r="C188" s="200"/>
      <c r="D188" s="200"/>
      <c r="E188" s="198"/>
      <c r="F188" s="200"/>
      <c r="G188" s="50" t="s">
        <v>230</v>
      </c>
      <c r="H188" s="201"/>
    </row>
    <row r="189" spans="1:16" ht="15.75" x14ac:dyDescent="0.25">
      <c r="A189" s="1"/>
      <c r="B189" s="1"/>
      <c r="C189" s="271" t="s">
        <v>231</v>
      </c>
      <c r="D189" s="271"/>
      <c r="E189" s="271"/>
      <c r="F189" s="202"/>
      <c r="G189" s="202"/>
      <c r="H189" s="203"/>
      <c r="K189" s="271" t="s">
        <v>232</v>
      </c>
      <c r="L189" s="271"/>
      <c r="M189" s="271"/>
    </row>
    <row r="190" spans="1:16" x14ac:dyDescent="0.25">
      <c r="A190" s="1"/>
      <c r="B190" s="1"/>
      <c r="C190" s="272" t="s">
        <v>233</v>
      </c>
      <c r="D190" s="272"/>
      <c r="E190" s="272"/>
      <c r="F190" s="204"/>
      <c r="G190" s="204"/>
      <c r="H190" s="204"/>
      <c r="J190" s="204"/>
      <c r="K190" s="273" t="s">
        <v>234</v>
      </c>
      <c r="L190" s="273"/>
      <c r="M190" s="273"/>
    </row>
    <row r="191" spans="1:16" x14ac:dyDescent="0.25">
      <c r="A191" s="1"/>
      <c r="B191" s="1"/>
      <c r="C191" s="205"/>
      <c r="D191" s="205"/>
      <c r="E191" s="205"/>
      <c r="F191" s="204"/>
      <c r="G191" s="204"/>
      <c r="H191" s="204"/>
      <c r="J191" s="204"/>
      <c r="K191" s="206"/>
      <c r="L191" s="206"/>
      <c r="M191" s="206"/>
    </row>
    <row r="192" spans="1:16" x14ac:dyDescent="0.25">
      <c r="A192" s="1"/>
      <c r="B192" s="1"/>
      <c r="C192" s="205"/>
      <c r="D192" s="205"/>
      <c r="E192" s="205"/>
      <c r="F192" s="204"/>
      <c r="G192" s="204"/>
      <c r="H192" s="204"/>
      <c r="J192" s="204"/>
      <c r="K192" s="206"/>
      <c r="L192" s="206"/>
      <c r="M192" s="206"/>
    </row>
    <row r="193" spans="1:16" x14ac:dyDescent="0.25">
      <c r="A193" s="1"/>
      <c r="B193" s="1"/>
      <c r="C193" s="205"/>
      <c r="D193" s="205"/>
      <c r="E193" s="205"/>
      <c r="F193" s="204"/>
      <c r="G193" s="204"/>
      <c r="H193" s="204"/>
      <c r="J193" s="204"/>
      <c r="K193" s="206"/>
      <c r="L193" s="206"/>
      <c r="M193" s="206"/>
    </row>
    <row r="194" spans="1:16" x14ac:dyDescent="0.25">
      <c r="A194" s="1"/>
      <c r="B194" s="1"/>
      <c r="C194" s="205"/>
      <c r="D194" s="205"/>
      <c r="E194" s="205"/>
      <c r="F194" s="204"/>
      <c r="G194" s="204"/>
      <c r="H194" s="204"/>
      <c r="J194" s="204"/>
      <c r="K194" s="206"/>
      <c r="L194" s="206"/>
      <c r="M194" s="206"/>
    </row>
    <row r="195" spans="1:16" x14ac:dyDescent="0.25">
      <c r="A195" s="1"/>
      <c r="B195" s="1"/>
      <c r="C195" s="1"/>
      <c r="D195" s="2"/>
      <c r="E195" s="1"/>
      <c r="F195" s="1"/>
      <c r="G195" s="1"/>
    </row>
    <row r="196" spans="1:16" ht="18" x14ac:dyDescent="0.25">
      <c r="B196" s="4"/>
      <c r="C196" s="4"/>
      <c r="D196" s="4"/>
      <c r="E196" s="285" t="s">
        <v>0</v>
      </c>
      <c r="F196" s="285"/>
      <c r="G196" s="285"/>
      <c r="H196" s="285"/>
      <c r="P196" s="1"/>
    </row>
    <row r="197" spans="1:16" ht="18" x14ac:dyDescent="0.25">
      <c r="B197" s="5"/>
      <c r="C197" s="6"/>
      <c r="D197" s="6"/>
      <c r="E197" s="285" t="s">
        <v>2</v>
      </c>
      <c r="F197" s="285"/>
      <c r="G197" s="285"/>
      <c r="H197" s="285"/>
      <c r="I197" s="285" t="s">
        <v>246</v>
      </c>
      <c r="J197" s="285"/>
      <c r="K197" s="285"/>
      <c r="L197" s="285"/>
      <c r="M197" s="285"/>
      <c r="N197" s="285"/>
      <c r="O197" s="285"/>
      <c r="P197" s="4"/>
    </row>
    <row r="198" spans="1:16" x14ac:dyDescent="0.25">
      <c r="B198" s="1"/>
      <c r="C198" s="1"/>
      <c r="D198" s="1"/>
      <c r="E198" s="198"/>
      <c r="F198" s="198"/>
      <c r="G198" s="198"/>
      <c r="H198" s="198"/>
      <c r="I198" s="198"/>
      <c r="J198" s="130"/>
      <c r="K198" s="207"/>
      <c r="L198" s="130"/>
      <c r="M198" s="1"/>
      <c r="N198" s="1"/>
      <c r="O198" s="1"/>
      <c r="P198" s="6"/>
    </row>
    <row r="199" spans="1:16" x14ac:dyDescent="0.25">
      <c r="B199" s="151"/>
      <c r="C199" s="151"/>
      <c r="D199" s="151"/>
      <c r="E199" s="286" t="s">
        <v>3</v>
      </c>
      <c r="F199" s="286" t="s">
        <v>47</v>
      </c>
      <c r="G199" s="8"/>
      <c r="H199" s="286" t="s">
        <v>5</v>
      </c>
      <c r="I199" s="279" t="s">
        <v>13</v>
      </c>
      <c r="J199" s="152" t="s">
        <v>109</v>
      </c>
      <c r="K199" s="109"/>
      <c r="L199" s="84"/>
      <c r="M199" s="290"/>
      <c r="N199" s="291"/>
      <c r="O199" s="286" t="s">
        <v>7</v>
      </c>
      <c r="P199" s="274" t="s">
        <v>8</v>
      </c>
    </row>
    <row r="200" spans="1:16" x14ac:dyDescent="0.25">
      <c r="B200" s="277" t="s">
        <v>9</v>
      </c>
      <c r="C200" s="277" t="s">
        <v>10</v>
      </c>
      <c r="D200" s="277" t="s">
        <v>11</v>
      </c>
      <c r="E200" s="287"/>
      <c r="F200" s="287"/>
      <c r="G200" s="12" t="s">
        <v>12</v>
      </c>
      <c r="H200" s="287"/>
      <c r="I200" s="289"/>
      <c r="J200" s="279" t="s">
        <v>236</v>
      </c>
      <c r="K200" s="281" t="s">
        <v>48</v>
      </c>
      <c r="L200" s="283" t="s">
        <v>49</v>
      </c>
      <c r="M200" s="277" t="s">
        <v>17</v>
      </c>
      <c r="N200" s="277" t="s">
        <v>18</v>
      </c>
      <c r="O200" s="287"/>
      <c r="P200" s="275"/>
    </row>
    <row r="201" spans="1:16" x14ac:dyDescent="0.25">
      <c r="B201" s="278"/>
      <c r="C201" s="278"/>
      <c r="D201" s="278"/>
      <c r="E201" s="288"/>
      <c r="F201" s="288"/>
      <c r="G201" s="13"/>
      <c r="H201" s="288"/>
      <c r="I201" s="280"/>
      <c r="J201" s="280"/>
      <c r="K201" s="282"/>
      <c r="L201" s="284"/>
      <c r="M201" s="278"/>
      <c r="N201" s="278"/>
      <c r="O201" s="288"/>
      <c r="P201" s="276"/>
    </row>
    <row r="202" spans="1:16" ht="30" customHeight="1" x14ac:dyDescent="0.25">
      <c r="B202" s="14">
        <v>4000</v>
      </c>
      <c r="C202" s="14">
        <v>4500</v>
      </c>
      <c r="D202" s="14">
        <v>451</v>
      </c>
      <c r="E202" s="78" t="s">
        <v>237</v>
      </c>
      <c r="F202" s="78" t="s">
        <v>238</v>
      </c>
      <c r="G202" s="86"/>
      <c r="H202" s="78"/>
      <c r="I202" s="14"/>
      <c r="J202" s="20">
        <v>2500</v>
      </c>
      <c r="K202" s="33"/>
      <c r="L202" s="20">
        <v>2500</v>
      </c>
      <c r="M202" s="20">
        <v>0</v>
      </c>
      <c r="N202" s="20">
        <v>0</v>
      </c>
      <c r="O202" s="20">
        <v>2500</v>
      </c>
      <c r="P202" s="208"/>
    </row>
    <row r="203" spans="1:16" ht="30" customHeight="1" x14ac:dyDescent="0.25">
      <c r="B203" s="14">
        <v>4000</v>
      </c>
      <c r="C203" s="14">
        <v>4500</v>
      </c>
      <c r="D203" s="14">
        <v>451</v>
      </c>
      <c r="E203" s="60" t="s">
        <v>239</v>
      </c>
      <c r="F203" s="78" t="s">
        <v>238</v>
      </c>
      <c r="G203" s="87"/>
      <c r="H203" s="78"/>
      <c r="I203" s="14"/>
      <c r="J203" s="20">
        <v>2085</v>
      </c>
      <c r="K203" s="33"/>
      <c r="L203" s="20">
        <v>2085</v>
      </c>
      <c r="M203" s="20"/>
      <c r="N203" s="20"/>
      <c r="O203" s="20">
        <v>2085</v>
      </c>
      <c r="P203" s="208"/>
    </row>
    <row r="204" spans="1:16" ht="30" customHeight="1" x14ac:dyDescent="0.25">
      <c r="B204" s="37"/>
      <c r="C204" s="37"/>
      <c r="D204" s="37"/>
      <c r="E204" s="191" t="s">
        <v>227</v>
      </c>
      <c r="F204" s="37"/>
      <c r="G204" s="37"/>
      <c r="H204" s="192"/>
      <c r="I204" s="37"/>
      <c r="J204" s="88">
        <v>4585</v>
      </c>
      <c r="K204" s="209"/>
      <c r="L204" s="88">
        <v>4585</v>
      </c>
      <c r="M204" s="88"/>
      <c r="N204" s="88"/>
      <c r="O204" s="88">
        <v>4585</v>
      </c>
      <c r="P204" s="37"/>
    </row>
    <row r="206" spans="1:16" x14ac:dyDescent="0.25">
      <c r="B206" s="1"/>
      <c r="C206" s="1"/>
      <c r="D206" s="1"/>
      <c r="E206" s="198" t="s">
        <v>228</v>
      </c>
      <c r="F206" s="198"/>
      <c r="G206" s="198"/>
      <c r="H206" s="198"/>
      <c r="I206" s="50"/>
      <c r="J206" s="50"/>
      <c r="K206" s="51" t="s">
        <v>229</v>
      </c>
      <c r="L206" s="199"/>
      <c r="M206" s="1"/>
      <c r="N206" s="1"/>
      <c r="O206" s="1"/>
    </row>
    <row r="207" spans="1:16" x14ac:dyDescent="0.25">
      <c r="B207" s="1"/>
      <c r="C207" s="1"/>
      <c r="D207" s="1"/>
      <c r="E207" s="198"/>
      <c r="F207" s="198"/>
      <c r="G207" s="198"/>
      <c r="H207" s="198"/>
      <c r="I207" s="198"/>
      <c r="J207" s="130"/>
      <c r="K207" s="207"/>
      <c r="L207" s="130"/>
      <c r="M207" s="1"/>
      <c r="N207" s="1"/>
    </row>
    <row r="209" spans="1:16" x14ac:dyDescent="0.25">
      <c r="B209" s="1"/>
      <c r="C209" s="1"/>
      <c r="D209" s="1"/>
      <c r="E209" s="198"/>
      <c r="F209" s="198"/>
      <c r="G209" s="198"/>
      <c r="H209" s="49"/>
      <c r="I209" s="50"/>
      <c r="J209" s="50"/>
      <c r="K209" s="51"/>
      <c r="L209" s="199"/>
      <c r="M209" s="1"/>
      <c r="N209" s="1"/>
      <c r="O209" s="1"/>
      <c r="P209" s="1"/>
    </row>
    <row r="210" spans="1:16" x14ac:dyDescent="0.25">
      <c r="A210" s="1"/>
      <c r="B210" s="1"/>
      <c r="C210" s="200"/>
      <c r="D210" s="200"/>
      <c r="E210" s="198"/>
      <c r="F210" s="200"/>
      <c r="G210" s="50" t="s">
        <v>230</v>
      </c>
      <c r="H210" s="201"/>
    </row>
    <row r="211" spans="1:16" ht="15.75" x14ac:dyDescent="0.25">
      <c r="A211" s="1"/>
      <c r="B211" s="1"/>
      <c r="C211" s="271" t="s">
        <v>231</v>
      </c>
      <c r="D211" s="271"/>
      <c r="E211" s="271"/>
      <c r="F211" s="202"/>
      <c r="G211" s="202"/>
      <c r="H211" s="203"/>
      <c r="K211" s="271" t="s">
        <v>232</v>
      </c>
      <c r="L211" s="271"/>
      <c r="M211" s="271"/>
    </row>
    <row r="212" spans="1:16" x14ac:dyDescent="0.25">
      <c r="A212" s="1"/>
      <c r="B212" s="1"/>
      <c r="C212" s="272" t="s">
        <v>233</v>
      </c>
      <c r="D212" s="272"/>
      <c r="E212" s="272"/>
      <c r="F212" s="204"/>
      <c r="G212" s="204"/>
      <c r="H212" s="204"/>
      <c r="J212" s="204"/>
      <c r="K212" s="273" t="s">
        <v>234</v>
      </c>
      <c r="L212" s="273"/>
      <c r="M212" s="273"/>
    </row>
    <row r="213" spans="1:16" x14ac:dyDescent="0.25">
      <c r="N213" s="1"/>
    </row>
    <row r="215" spans="1:16" x14ac:dyDescent="0.25">
      <c r="N215" s="210"/>
    </row>
    <row r="216" spans="1:16" x14ac:dyDescent="0.25">
      <c r="N216" s="210"/>
      <c r="O216" s="211"/>
    </row>
    <row r="217" spans="1:16" x14ac:dyDescent="0.25">
      <c r="O217" s="211"/>
    </row>
    <row r="219" spans="1:16" x14ac:dyDescent="0.25">
      <c r="N219" s="210"/>
    </row>
    <row r="228" spans="5:8" x14ac:dyDescent="0.25">
      <c r="E228" s="1"/>
      <c r="F228" s="1"/>
      <c r="G228" s="1"/>
      <c r="H228" s="1"/>
    </row>
    <row r="238" spans="5:8" x14ac:dyDescent="0.25">
      <c r="E238" s="1"/>
      <c r="F238" s="1"/>
      <c r="G238" s="1"/>
      <c r="H238" s="212"/>
    </row>
    <row r="239" spans="5:8" x14ac:dyDescent="0.25">
      <c r="E239" s="1"/>
      <c r="F239" s="1"/>
      <c r="G239" s="1"/>
      <c r="H239" s="212"/>
    </row>
    <row r="240" spans="5:8" x14ac:dyDescent="0.25">
      <c r="E240" s="1"/>
      <c r="F240" s="1"/>
      <c r="G240" s="1"/>
      <c r="H240" s="212"/>
    </row>
    <row r="241" spans="5:8" x14ac:dyDescent="0.25">
      <c r="E241" s="1"/>
      <c r="F241" s="1"/>
      <c r="G241" s="1"/>
      <c r="H241" s="212"/>
    </row>
    <row r="242" spans="5:8" x14ac:dyDescent="0.25">
      <c r="E242" s="145"/>
      <c r="F242" s="1"/>
      <c r="G242" s="1"/>
      <c r="H242" s="212"/>
    </row>
    <row r="243" spans="5:8" x14ac:dyDescent="0.25">
      <c r="E243" s="1"/>
      <c r="F243" s="1"/>
      <c r="G243" s="1"/>
      <c r="H243" s="212"/>
    </row>
    <row r="244" spans="5:8" x14ac:dyDescent="0.25">
      <c r="E244" s="1"/>
      <c r="F244" s="1"/>
      <c r="G244" s="1"/>
      <c r="H244" s="212"/>
    </row>
    <row r="245" spans="5:8" x14ac:dyDescent="0.25">
      <c r="E245" s="145"/>
      <c r="F245" s="1"/>
      <c r="G245" s="1"/>
      <c r="H245" s="212"/>
    </row>
    <row r="246" spans="5:8" x14ac:dyDescent="0.25">
      <c r="E246" s="1"/>
      <c r="F246" s="1"/>
      <c r="G246" s="1"/>
      <c r="H246" s="212"/>
    </row>
    <row r="247" spans="5:8" x14ac:dyDescent="0.25">
      <c r="E247" s="145"/>
      <c r="F247" s="1"/>
      <c r="G247" s="1"/>
      <c r="H247" s="212"/>
    </row>
  </sheetData>
  <mergeCells count="164">
    <mergeCell ref="C211:E211"/>
    <mergeCell ref="K211:M211"/>
    <mergeCell ref="C212:E212"/>
    <mergeCell ref="K212:M212"/>
    <mergeCell ref="P199:P201"/>
    <mergeCell ref="B200:B201"/>
    <mergeCell ref="C200:C201"/>
    <mergeCell ref="D200:D201"/>
    <mergeCell ref="J200:J201"/>
    <mergeCell ref="K200:K201"/>
    <mergeCell ref="L200:L201"/>
    <mergeCell ref="M200:M201"/>
    <mergeCell ref="N200:N201"/>
    <mergeCell ref="E196:H196"/>
    <mergeCell ref="E197:H197"/>
    <mergeCell ref="I197:O197"/>
    <mergeCell ref="E199:E201"/>
    <mergeCell ref="F199:F201"/>
    <mergeCell ref="H199:H201"/>
    <mergeCell ref="I199:I201"/>
    <mergeCell ref="M199:N199"/>
    <mergeCell ref="O199:O201"/>
    <mergeCell ref="C185:E185"/>
    <mergeCell ref="K185:M185"/>
    <mergeCell ref="C189:E189"/>
    <mergeCell ref="K189:M189"/>
    <mergeCell ref="C190:E190"/>
    <mergeCell ref="K190:M190"/>
    <mergeCell ref="P167:P169"/>
    <mergeCell ref="B168:B169"/>
    <mergeCell ref="C168:C169"/>
    <mergeCell ref="D168:D169"/>
    <mergeCell ref="J168:J169"/>
    <mergeCell ref="K168:K169"/>
    <mergeCell ref="L168:L169"/>
    <mergeCell ref="M168:M169"/>
    <mergeCell ref="N168:N169"/>
    <mergeCell ref="E165:H165"/>
    <mergeCell ref="I165:O165"/>
    <mergeCell ref="E166:H166"/>
    <mergeCell ref="I166:O166"/>
    <mergeCell ref="E167:E169"/>
    <mergeCell ref="F167:F169"/>
    <mergeCell ref="H167:H169"/>
    <mergeCell ref="I167:I169"/>
    <mergeCell ref="M167:N167"/>
    <mergeCell ref="O167:O169"/>
    <mergeCell ref="P137:P139"/>
    <mergeCell ref="B138:B139"/>
    <mergeCell ref="C138:C139"/>
    <mergeCell ref="D138:D139"/>
    <mergeCell ref="J138:J139"/>
    <mergeCell ref="K138:K139"/>
    <mergeCell ref="L138:L139"/>
    <mergeCell ref="M138:M139"/>
    <mergeCell ref="N138:N139"/>
    <mergeCell ref="K107:K108"/>
    <mergeCell ref="L107:L108"/>
    <mergeCell ref="M107:M108"/>
    <mergeCell ref="N107:N108"/>
    <mergeCell ref="E135:H135"/>
    <mergeCell ref="I135:O135"/>
    <mergeCell ref="E136:H136"/>
    <mergeCell ref="I136:O136"/>
    <mergeCell ref="E137:E139"/>
    <mergeCell ref="F137:F139"/>
    <mergeCell ref="H137:H139"/>
    <mergeCell ref="I137:I139"/>
    <mergeCell ref="M137:N137"/>
    <mergeCell ref="O137:O139"/>
    <mergeCell ref="O78:O80"/>
    <mergeCell ref="P78:P80"/>
    <mergeCell ref="J79:J80"/>
    <mergeCell ref="K79:K80"/>
    <mergeCell ref="L79:L80"/>
    <mergeCell ref="M79:M80"/>
    <mergeCell ref="N79:N80"/>
    <mergeCell ref="B106:B108"/>
    <mergeCell ref="C106:C108"/>
    <mergeCell ref="D106:D108"/>
    <mergeCell ref="E106:E108"/>
    <mergeCell ref="F106:F108"/>
    <mergeCell ref="H106:H108"/>
    <mergeCell ref="E102:H102"/>
    <mergeCell ref="I102:O102"/>
    <mergeCell ref="E103:H103"/>
    <mergeCell ref="E104:H104"/>
    <mergeCell ref="I104:O104"/>
    <mergeCell ref="E105:H105"/>
    <mergeCell ref="I106:I108"/>
    <mergeCell ref="M106:N106"/>
    <mergeCell ref="O106:O108"/>
    <mergeCell ref="P106:P108"/>
    <mergeCell ref="J107:J108"/>
    <mergeCell ref="E77:H77"/>
    <mergeCell ref="B78:B80"/>
    <mergeCell ref="C78:C80"/>
    <mergeCell ref="D78:D80"/>
    <mergeCell ref="E78:E80"/>
    <mergeCell ref="F78:F80"/>
    <mergeCell ref="H78:H80"/>
    <mergeCell ref="I78:I80"/>
    <mergeCell ref="M78:N78"/>
    <mergeCell ref="P50:P52"/>
    <mergeCell ref="J51:J52"/>
    <mergeCell ref="K51:K52"/>
    <mergeCell ref="L51:L52"/>
    <mergeCell ref="M51:M52"/>
    <mergeCell ref="N51:N52"/>
    <mergeCell ref="E74:H74"/>
    <mergeCell ref="E75:H75"/>
    <mergeCell ref="E76:H76"/>
    <mergeCell ref="I76:O76"/>
    <mergeCell ref="E49:H49"/>
    <mergeCell ref="B50:B52"/>
    <mergeCell ref="C50:C52"/>
    <mergeCell ref="D50:D52"/>
    <mergeCell ref="E50:E52"/>
    <mergeCell ref="F50:F52"/>
    <mergeCell ref="H50:H52"/>
    <mergeCell ref="N30:N31"/>
    <mergeCell ref="O30:O31"/>
    <mergeCell ref="I50:I52"/>
    <mergeCell ref="M50:N50"/>
    <mergeCell ref="O50:O52"/>
    <mergeCell ref="P30:P31"/>
    <mergeCell ref="E47:H47"/>
    <mergeCell ref="E48:H48"/>
    <mergeCell ref="I48:O48"/>
    <mergeCell ref="H30:H31"/>
    <mergeCell ref="I30:I31"/>
    <mergeCell ref="J30:J31"/>
    <mergeCell ref="K30:K31"/>
    <mergeCell ref="L30:L31"/>
    <mergeCell ref="M30:M31"/>
    <mergeCell ref="E27:H27"/>
    <mergeCell ref="E28:H28"/>
    <mergeCell ref="I28:O28"/>
    <mergeCell ref="E29:H29"/>
    <mergeCell ref="B30:B31"/>
    <mergeCell ref="C30:C31"/>
    <mergeCell ref="D30:D31"/>
    <mergeCell ref="E30:E31"/>
    <mergeCell ref="F30:F31"/>
    <mergeCell ref="G30:G31"/>
    <mergeCell ref="P6:P8"/>
    <mergeCell ref="B7:B8"/>
    <mergeCell ref="C7:C8"/>
    <mergeCell ref="D7:D8"/>
    <mergeCell ref="I7:I8"/>
    <mergeCell ref="J7:J8"/>
    <mergeCell ref="K7:K8"/>
    <mergeCell ref="L7:L8"/>
    <mergeCell ref="M7:M8"/>
    <mergeCell ref="N7:N8"/>
    <mergeCell ref="E4:H4"/>
    <mergeCell ref="I4:O4"/>
    <mergeCell ref="E5:H5"/>
    <mergeCell ref="I5:O5"/>
    <mergeCell ref="E6:E8"/>
    <mergeCell ref="F6:F8"/>
    <mergeCell ref="H6:H8"/>
    <mergeCell ref="M6:N6"/>
    <mergeCell ref="O6:O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7"/>
  <sheetViews>
    <sheetView topLeftCell="E1" workbookViewId="0">
      <selection activeCell="G203" sqref="G203"/>
    </sheetView>
  </sheetViews>
  <sheetFormatPr baseColWidth="10" defaultRowHeight="15" x14ac:dyDescent="0.25"/>
  <cols>
    <col min="1" max="1" width="4.7109375" customWidth="1"/>
    <col min="2" max="2" width="10.5703125" customWidth="1"/>
    <col min="3" max="3" width="10.7109375" customWidth="1"/>
    <col min="4" max="4" width="9.42578125" customWidth="1"/>
    <col min="5" max="5" width="37.85546875" customWidth="1"/>
    <col min="6" max="6" width="19.140625" customWidth="1"/>
    <col min="7" max="7" width="16.7109375" customWidth="1"/>
    <col min="8" max="8" width="22.7109375" customWidth="1"/>
    <col min="10" max="10" width="12.7109375" bestFit="1" customWidth="1"/>
    <col min="12" max="12" width="14.7109375" customWidth="1"/>
    <col min="13" max="13" width="11.5703125" bestFit="1" customWidth="1"/>
    <col min="15" max="15" width="16.85546875" customWidth="1"/>
    <col min="16" max="16" width="35.7109375" customWidth="1"/>
  </cols>
  <sheetData>
    <row r="1" spans="2:16" x14ac:dyDescent="0.25">
      <c r="B1" s="1"/>
      <c r="C1" s="1"/>
      <c r="D1" s="1"/>
      <c r="E1" s="1"/>
      <c r="F1" s="2"/>
      <c r="G1" s="2"/>
      <c r="H1" s="1"/>
      <c r="I1" s="1"/>
      <c r="J1" s="1"/>
      <c r="K1" s="3"/>
      <c r="L1" s="1"/>
      <c r="M1" s="1"/>
      <c r="N1" s="1"/>
      <c r="O1" s="1"/>
      <c r="P1" s="1"/>
    </row>
    <row r="2" spans="2:16" x14ac:dyDescent="0.25">
      <c r="B2" s="1"/>
      <c r="C2" s="1"/>
      <c r="D2" s="1"/>
      <c r="E2" s="1"/>
      <c r="F2" s="2"/>
      <c r="G2" s="2"/>
      <c r="H2" s="1"/>
      <c r="I2" s="1"/>
      <c r="J2" s="1"/>
      <c r="K2" s="3"/>
      <c r="L2" s="1"/>
      <c r="M2" s="1"/>
      <c r="N2" s="1"/>
      <c r="O2" s="1"/>
      <c r="P2" s="1"/>
    </row>
    <row r="3" spans="2:16" x14ac:dyDescent="0.25">
      <c r="B3" s="1"/>
      <c r="C3" s="1"/>
      <c r="D3" s="1"/>
      <c r="E3" s="1"/>
      <c r="F3" s="2"/>
      <c r="G3" s="2"/>
      <c r="H3" s="1"/>
      <c r="I3" s="1"/>
      <c r="J3" s="1"/>
      <c r="K3" s="3"/>
      <c r="L3" s="1"/>
      <c r="M3" s="1"/>
      <c r="N3" s="1"/>
      <c r="O3" s="1"/>
      <c r="P3" s="1"/>
    </row>
    <row r="4" spans="2:16" ht="18" x14ac:dyDescent="0.25">
      <c r="B4" s="4"/>
      <c r="C4" s="4"/>
      <c r="D4" s="4"/>
      <c r="E4" s="285" t="s">
        <v>0</v>
      </c>
      <c r="F4" s="285"/>
      <c r="G4" s="285"/>
      <c r="H4" s="285"/>
      <c r="I4" s="285" t="s">
        <v>247</v>
      </c>
      <c r="J4" s="285"/>
      <c r="K4" s="285"/>
      <c r="L4" s="285"/>
      <c r="M4" s="285"/>
      <c r="N4" s="285"/>
      <c r="O4" s="285"/>
      <c r="P4" s="4"/>
    </row>
    <row r="5" spans="2:16" ht="18" x14ac:dyDescent="0.25">
      <c r="B5" s="5"/>
      <c r="C5" s="6"/>
      <c r="D5" s="6"/>
      <c r="E5" s="285" t="s">
        <v>2</v>
      </c>
      <c r="F5" s="285"/>
      <c r="G5" s="285"/>
      <c r="H5" s="285"/>
      <c r="I5" s="272"/>
      <c r="J5" s="272"/>
      <c r="K5" s="272"/>
      <c r="L5" s="272"/>
      <c r="M5" s="272"/>
      <c r="N5" s="272"/>
      <c r="O5" s="272"/>
      <c r="P5" s="6"/>
    </row>
    <row r="6" spans="2:16" x14ac:dyDescent="0.25">
      <c r="B6" s="7"/>
      <c r="C6" s="7"/>
      <c r="D6" s="7"/>
      <c r="E6" s="305" t="s">
        <v>3</v>
      </c>
      <c r="F6" s="286" t="s">
        <v>4</v>
      </c>
      <c r="G6" s="219"/>
      <c r="H6" s="286" t="s">
        <v>5</v>
      </c>
      <c r="I6" s="9"/>
      <c r="J6" s="10" t="s">
        <v>6</v>
      </c>
      <c r="K6" s="11"/>
      <c r="L6" s="10"/>
      <c r="M6" s="308"/>
      <c r="N6" s="309"/>
      <c r="O6" s="286" t="s">
        <v>7</v>
      </c>
      <c r="P6" s="274" t="s">
        <v>8</v>
      </c>
    </row>
    <row r="7" spans="2:16" x14ac:dyDescent="0.25">
      <c r="B7" s="277" t="s">
        <v>9</v>
      </c>
      <c r="C7" s="277" t="s">
        <v>10</v>
      </c>
      <c r="D7" s="277" t="s">
        <v>11</v>
      </c>
      <c r="E7" s="306"/>
      <c r="F7" s="287"/>
      <c r="G7" s="220" t="s">
        <v>12</v>
      </c>
      <c r="H7" s="287"/>
      <c r="I7" s="279" t="s">
        <v>13</v>
      </c>
      <c r="J7" s="277" t="s">
        <v>14</v>
      </c>
      <c r="K7" s="303" t="s">
        <v>15</v>
      </c>
      <c r="L7" s="277" t="s">
        <v>16</v>
      </c>
      <c r="M7" s="277" t="s">
        <v>17</v>
      </c>
      <c r="N7" s="277" t="s">
        <v>18</v>
      </c>
      <c r="O7" s="287"/>
      <c r="P7" s="275"/>
    </row>
    <row r="8" spans="2:16" ht="18" customHeight="1" x14ac:dyDescent="0.25">
      <c r="B8" s="278"/>
      <c r="C8" s="278"/>
      <c r="D8" s="278"/>
      <c r="E8" s="307"/>
      <c r="F8" s="288"/>
      <c r="G8" s="221"/>
      <c r="H8" s="288"/>
      <c r="I8" s="280"/>
      <c r="J8" s="278"/>
      <c r="K8" s="304"/>
      <c r="L8" s="278"/>
      <c r="M8" s="278"/>
      <c r="N8" s="278"/>
      <c r="O8" s="288"/>
      <c r="P8" s="276"/>
    </row>
    <row r="9" spans="2:16" ht="30" customHeight="1" x14ac:dyDescent="0.3">
      <c r="B9" s="14">
        <v>1000</v>
      </c>
      <c r="C9" s="14">
        <v>1100</v>
      </c>
      <c r="D9" s="14">
        <v>113</v>
      </c>
      <c r="E9" s="15" t="s">
        <v>19</v>
      </c>
      <c r="F9" s="16" t="s">
        <v>20</v>
      </c>
      <c r="G9" s="17"/>
      <c r="H9" s="17"/>
      <c r="I9" s="14">
        <v>15</v>
      </c>
      <c r="J9" s="18">
        <v>18911</v>
      </c>
      <c r="K9" s="19">
        <v>0</v>
      </c>
      <c r="L9" s="18">
        <f>J9+K9</f>
        <v>18911</v>
      </c>
      <c r="M9" s="18">
        <v>3449.58</v>
      </c>
      <c r="N9" s="20">
        <v>3449.58</v>
      </c>
      <c r="O9" s="20">
        <f>L9-N9</f>
        <v>15461.42</v>
      </c>
      <c r="P9" s="21"/>
    </row>
    <row r="10" spans="2:16" ht="30" customHeight="1" x14ac:dyDescent="0.25">
      <c r="B10" s="14">
        <v>1000</v>
      </c>
      <c r="C10" s="14">
        <v>1100</v>
      </c>
      <c r="D10" s="14">
        <v>113</v>
      </c>
      <c r="E10" s="22" t="s">
        <v>21</v>
      </c>
      <c r="F10" s="23" t="s">
        <v>22</v>
      </c>
      <c r="G10" s="24"/>
      <c r="H10" s="24"/>
      <c r="I10" s="14">
        <v>15</v>
      </c>
      <c r="J10" s="18">
        <v>5503</v>
      </c>
      <c r="K10" s="19">
        <v>0</v>
      </c>
      <c r="L10" s="18">
        <f t="shared" ref="L10:L12" si="0">J10+K10</f>
        <v>5503</v>
      </c>
      <c r="M10" s="18">
        <v>503.11</v>
      </c>
      <c r="N10" s="20">
        <v>503.11</v>
      </c>
      <c r="O10" s="20">
        <f t="shared" ref="O10:O12" si="1">L10-N10</f>
        <v>4999.8900000000003</v>
      </c>
      <c r="P10" s="16"/>
    </row>
    <row r="11" spans="2:16" ht="30" customHeight="1" x14ac:dyDescent="0.25">
      <c r="B11" s="14">
        <v>1000</v>
      </c>
      <c r="C11" s="14">
        <v>1100</v>
      </c>
      <c r="D11" s="14">
        <v>113</v>
      </c>
      <c r="E11" s="15" t="s">
        <v>23</v>
      </c>
      <c r="F11" s="16" t="s">
        <v>24</v>
      </c>
      <c r="G11" s="24"/>
      <c r="H11" s="24"/>
      <c r="I11" s="14">
        <v>15</v>
      </c>
      <c r="J11" s="18">
        <v>2600</v>
      </c>
      <c r="K11" s="19">
        <v>6.1</v>
      </c>
      <c r="L11" s="18">
        <f t="shared" si="0"/>
        <v>2606.1</v>
      </c>
      <c r="M11" s="18">
        <v>0</v>
      </c>
      <c r="N11" s="20">
        <v>0</v>
      </c>
      <c r="O11" s="20">
        <f t="shared" si="1"/>
        <v>2606.1</v>
      </c>
      <c r="P11" s="16"/>
    </row>
    <row r="12" spans="2:16" ht="30" customHeight="1" x14ac:dyDescent="0.25">
      <c r="B12" s="14">
        <v>1000</v>
      </c>
      <c r="C12" s="14">
        <v>1100</v>
      </c>
      <c r="D12" s="14">
        <v>113</v>
      </c>
      <c r="E12" s="15" t="s">
        <v>25</v>
      </c>
      <c r="F12" s="16" t="s">
        <v>26</v>
      </c>
      <c r="G12" s="17"/>
      <c r="H12" s="17"/>
      <c r="I12" s="14">
        <v>15</v>
      </c>
      <c r="J12" s="18">
        <v>2600</v>
      </c>
      <c r="K12" s="19">
        <v>6.1</v>
      </c>
      <c r="L12" s="18">
        <f t="shared" si="0"/>
        <v>2606.1</v>
      </c>
      <c r="M12" s="18">
        <v>0</v>
      </c>
      <c r="N12" s="20">
        <v>0</v>
      </c>
      <c r="O12" s="20">
        <f t="shared" si="1"/>
        <v>2606.1</v>
      </c>
      <c r="P12" s="16"/>
    </row>
    <row r="13" spans="2:16" ht="30" customHeight="1" x14ac:dyDescent="0.25">
      <c r="B13" s="25"/>
      <c r="C13" s="25"/>
      <c r="D13" s="25"/>
      <c r="E13" s="26" t="s">
        <v>27</v>
      </c>
      <c r="F13" s="27"/>
      <c r="G13" s="27"/>
      <c r="H13" s="28"/>
      <c r="I13" s="29"/>
      <c r="J13" s="30">
        <f t="shared" ref="J13:N13" si="2">SUM(J9:J12)</f>
        <v>29614</v>
      </c>
      <c r="K13" s="30">
        <f t="shared" si="2"/>
        <v>12.2</v>
      </c>
      <c r="L13" s="30">
        <f>SUM(L9:L12)</f>
        <v>29626.199999999997</v>
      </c>
      <c r="M13" s="30">
        <f t="shared" si="2"/>
        <v>3952.69</v>
      </c>
      <c r="N13" s="30">
        <f t="shared" si="2"/>
        <v>3952.69</v>
      </c>
      <c r="O13" s="30">
        <f>SUM(O9:O12)</f>
        <v>25673.51</v>
      </c>
      <c r="P13" s="31"/>
    </row>
    <row r="14" spans="2:16" ht="30" customHeight="1" x14ac:dyDescent="0.25">
      <c r="B14" s="14">
        <v>1000</v>
      </c>
      <c r="C14" s="14">
        <v>1100</v>
      </c>
      <c r="D14" s="14">
        <v>113</v>
      </c>
      <c r="E14" s="32" t="s">
        <v>28</v>
      </c>
      <c r="F14" s="23" t="s">
        <v>29</v>
      </c>
      <c r="G14" s="17"/>
      <c r="H14" s="17"/>
      <c r="I14" s="14">
        <v>15</v>
      </c>
      <c r="J14" s="20">
        <v>5224</v>
      </c>
      <c r="K14" s="33">
        <v>0</v>
      </c>
      <c r="L14" s="18">
        <v>5224</v>
      </c>
      <c r="M14" s="20">
        <v>458.22</v>
      </c>
      <c r="N14" s="34">
        <v>458.22</v>
      </c>
      <c r="O14" s="20">
        <f>L14-N14</f>
        <v>4765.78</v>
      </c>
      <c r="P14" s="35"/>
    </row>
    <row r="15" spans="2:16" ht="30" customHeight="1" x14ac:dyDescent="0.25">
      <c r="B15" s="25"/>
      <c r="C15" s="25"/>
      <c r="D15" s="25"/>
      <c r="E15" s="26" t="s">
        <v>30</v>
      </c>
      <c r="F15" s="36"/>
      <c r="G15" s="36"/>
      <c r="H15" s="37"/>
      <c r="I15" s="29"/>
      <c r="J15" s="30">
        <f>SUM(J14)</f>
        <v>5224</v>
      </c>
      <c r="K15" s="30">
        <v>0</v>
      </c>
      <c r="L15" s="30">
        <f>SUM(L14)</f>
        <v>5224</v>
      </c>
      <c r="M15" s="30">
        <f>SUM(M14)</f>
        <v>458.22</v>
      </c>
      <c r="N15" s="30">
        <f>SUM(N14)</f>
        <v>458.22</v>
      </c>
      <c r="O15" s="30">
        <f>SUM(O14)</f>
        <v>4765.78</v>
      </c>
      <c r="P15" s="38"/>
    </row>
    <row r="16" spans="2:16" ht="30" customHeight="1" x14ac:dyDescent="0.25">
      <c r="B16" s="14">
        <v>1000</v>
      </c>
      <c r="C16" s="14">
        <v>1100</v>
      </c>
      <c r="D16" s="14">
        <v>113</v>
      </c>
      <c r="E16" s="32" t="s">
        <v>31</v>
      </c>
      <c r="F16" s="39" t="s">
        <v>32</v>
      </c>
      <c r="G16" s="17"/>
      <c r="H16" s="17"/>
      <c r="I16" s="14">
        <v>15</v>
      </c>
      <c r="J16" s="20">
        <v>7997.5</v>
      </c>
      <c r="K16" s="33">
        <v>0</v>
      </c>
      <c r="L16" s="18">
        <f>J16+K16</f>
        <v>7997.5</v>
      </c>
      <c r="M16" s="20">
        <v>997.35</v>
      </c>
      <c r="N16" s="34">
        <v>997.35</v>
      </c>
      <c r="O16" s="20">
        <f>L16-N16</f>
        <v>7000.15</v>
      </c>
      <c r="P16" s="40"/>
    </row>
    <row r="17" spans="2:16" ht="30" customHeight="1" x14ac:dyDescent="0.25">
      <c r="B17" s="25"/>
      <c r="C17" s="25"/>
      <c r="D17" s="25"/>
      <c r="E17" s="26" t="s">
        <v>33</v>
      </c>
      <c r="F17" s="36"/>
      <c r="G17" s="36"/>
      <c r="H17" s="37"/>
      <c r="I17" s="29"/>
      <c r="J17" s="30">
        <f>SUM(J16)</f>
        <v>7997.5</v>
      </c>
      <c r="K17" s="30">
        <f>SUM(K14:K16)</f>
        <v>0</v>
      </c>
      <c r="L17" s="30">
        <f>SUM(L16)</f>
        <v>7997.5</v>
      </c>
      <c r="M17" s="30">
        <f>SUM(M16)</f>
        <v>997.35</v>
      </c>
      <c r="N17" s="30">
        <f>SUM(N16)</f>
        <v>997.35</v>
      </c>
      <c r="O17" s="30">
        <f>SUM(O16)</f>
        <v>7000.15</v>
      </c>
      <c r="P17" s="38"/>
    </row>
    <row r="18" spans="2:16" ht="30" customHeight="1" x14ac:dyDescent="0.25">
      <c r="B18" s="14">
        <v>1000</v>
      </c>
      <c r="C18" s="14">
        <v>1100</v>
      </c>
      <c r="D18" s="14">
        <v>113</v>
      </c>
      <c r="E18" s="32" t="s">
        <v>34</v>
      </c>
      <c r="F18" s="39" t="s">
        <v>35</v>
      </c>
      <c r="G18" s="24"/>
      <c r="H18" s="24"/>
      <c r="I18" s="14">
        <v>15</v>
      </c>
      <c r="J18" s="20">
        <v>5866</v>
      </c>
      <c r="K18" s="33">
        <v>0</v>
      </c>
      <c r="L18" s="18">
        <f>J18+K18</f>
        <v>5866</v>
      </c>
      <c r="M18" s="20">
        <v>567.27</v>
      </c>
      <c r="N18" s="20">
        <v>567.27</v>
      </c>
      <c r="O18" s="20">
        <f>L18-N18</f>
        <v>5298.73</v>
      </c>
      <c r="P18" s="41"/>
    </row>
    <row r="19" spans="2:16" ht="30" customHeight="1" x14ac:dyDescent="0.3">
      <c r="B19" s="14">
        <v>1000</v>
      </c>
      <c r="C19" s="14">
        <v>1100</v>
      </c>
      <c r="D19" s="14">
        <v>113</v>
      </c>
      <c r="E19" s="42" t="s">
        <v>36</v>
      </c>
      <c r="F19" s="23" t="s">
        <v>37</v>
      </c>
      <c r="G19" s="43"/>
      <c r="H19" s="44"/>
      <c r="I19" s="14">
        <v>15</v>
      </c>
      <c r="J19" s="20">
        <v>4659</v>
      </c>
      <c r="K19" s="33">
        <v>0</v>
      </c>
      <c r="L19" s="18">
        <f>J19+K19</f>
        <v>4659</v>
      </c>
      <c r="M19" s="20">
        <v>371.93</v>
      </c>
      <c r="N19" s="20">
        <v>371.93</v>
      </c>
      <c r="O19" s="20">
        <f>L19-N19</f>
        <v>4287.07</v>
      </c>
      <c r="P19" s="45"/>
    </row>
    <row r="20" spans="2:16" ht="30" customHeight="1" x14ac:dyDescent="0.25">
      <c r="B20" s="25"/>
      <c r="C20" s="25"/>
      <c r="D20" s="25"/>
      <c r="E20" s="26" t="s">
        <v>38</v>
      </c>
      <c r="F20" s="36"/>
      <c r="G20" s="36"/>
      <c r="H20" s="37"/>
      <c r="I20" s="25"/>
      <c r="J20" s="30">
        <f>SUM(J18:J19)</f>
        <v>10525</v>
      </c>
      <c r="K20" s="30">
        <v>0</v>
      </c>
      <c r="L20" s="30">
        <f>SUM(L18:L19)</f>
        <v>10525</v>
      </c>
      <c r="M20" s="30">
        <f>SUM(M18:M19)</f>
        <v>939.2</v>
      </c>
      <c r="N20" s="30">
        <f>SUM(N18:N19)</f>
        <v>939.2</v>
      </c>
      <c r="O20" s="30">
        <f>SUM(O18:O19)</f>
        <v>9585.7999999999993</v>
      </c>
      <c r="P20" s="38"/>
    </row>
    <row r="21" spans="2:16" ht="30" customHeight="1" x14ac:dyDescent="0.25">
      <c r="B21" s="14">
        <v>1000</v>
      </c>
      <c r="C21" s="14">
        <v>1100</v>
      </c>
      <c r="D21" s="14">
        <v>113</v>
      </c>
      <c r="E21" s="32" t="s">
        <v>39</v>
      </c>
      <c r="F21" s="23" t="s">
        <v>40</v>
      </c>
      <c r="G21" s="17"/>
      <c r="H21" s="17"/>
      <c r="I21" s="14">
        <v>15</v>
      </c>
      <c r="J21" s="20">
        <v>5224</v>
      </c>
      <c r="K21" s="33">
        <v>0</v>
      </c>
      <c r="L21" s="18">
        <v>5224</v>
      </c>
      <c r="M21" s="20">
        <v>458.22</v>
      </c>
      <c r="N21" s="34">
        <v>458.22</v>
      </c>
      <c r="O21" s="20">
        <f>L21-N21</f>
        <v>4765.78</v>
      </c>
      <c r="P21" s="41"/>
    </row>
    <row r="22" spans="2:16" ht="30" customHeight="1" x14ac:dyDescent="0.25">
      <c r="B22" s="26"/>
      <c r="C22" s="26"/>
      <c r="D22" s="26"/>
      <c r="E22" s="26" t="s">
        <v>41</v>
      </c>
      <c r="F22" s="27"/>
      <c r="G22" s="27"/>
      <c r="H22" s="28"/>
      <c r="I22" s="29"/>
      <c r="J22" s="30">
        <f>SUM(J21)</f>
        <v>5224</v>
      </c>
      <c r="K22" s="30">
        <v>0</v>
      </c>
      <c r="L22" s="30">
        <f>SUM(L21)</f>
        <v>5224</v>
      </c>
      <c r="M22" s="30">
        <f>SUM(M21)</f>
        <v>458.22</v>
      </c>
      <c r="N22" s="30">
        <f>SUM(N21)</f>
        <v>458.22</v>
      </c>
      <c r="O22" s="30">
        <f>SUM(O21)</f>
        <v>4765.78</v>
      </c>
      <c r="P22" s="31"/>
    </row>
    <row r="23" spans="2:16" ht="30" customHeight="1" x14ac:dyDescent="0.25">
      <c r="B23" s="14">
        <v>1000</v>
      </c>
      <c r="C23" s="14">
        <v>1100</v>
      </c>
      <c r="D23" s="14">
        <v>113</v>
      </c>
      <c r="E23" s="15" t="s">
        <v>42</v>
      </c>
      <c r="F23" s="16" t="s">
        <v>43</v>
      </c>
      <c r="G23" s="17"/>
      <c r="H23" s="17"/>
      <c r="I23" s="14">
        <v>15</v>
      </c>
      <c r="J23" s="18">
        <v>2600</v>
      </c>
      <c r="K23" s="19">
        <v>6.1</v>
      </c>
      <c r="L23" s="18">
        <f>J23+K23</f>
        <v>2606.1</v>
      </c>
      <c r="M23" s="18">
        <v>0</v>
      </c>
      <c r="N23" s="20">
        <v>0</v>
      </c>
      <c r="O23" s="20">
        <f>L23-N23</f>
        <v>2606.1</v>
      </c>
      <c r="P23" s="41"/>
    </row>
    <row r="24" spans="2:16" ht="30" customHeight="1" x14ac:dyDescent="0.25">
      <c r="B24" s="14">
        <v>1000</v>
      </c>
      <c r="C24" s="14">
        <v>1100</v>
      </c>
      <c r="D24" s="14">
        <v>113</v>
      </c>
      <c r="E24" s="15" t="s">
        <v>44</v>
      </c>
      <c r="F24" s="16" t="s">
        <v>45</v>
      </c>
      <c r="G24" s="24"/>
      <c r="H24" s="24"/>
      <c r="I24" s="14">
        <v>15</v>
      </c>
      <c r="J24" s="18">
        <v>6750</v>
      </c>
      <c r="K24" s="19">
        <v>0</v>
      </c>
      <c r="L24" s="18">
        <f>J24+K24</f>
        <v>6750</v>
      </c>
      <c r="M24" s="18">
        <v>730.77</v>
      </c>
      <c r="N24" s="20">
        <v>730.77</v>
      </c>
      <c r="O24" s="20">
        <f>L24-N24</f>
        <v>6019.23</v>
      </c>
      <c r="P24" s="41"/>
    </row>
    <row r="25" spans="2:16" ht="30" customHeight="1" x14ac:dyDescent="0.25">
      <c r="B25" s="26"/>
      <c r="C25" s="26"/>
      <c r="D25" s="26"/>
      <c r="E25" s="26" t="s">
        <v>46</v>
      </c>
      <c r="F25" s="27"/>
      <c r="G25" s="27"/>
      <c r="H25" s="28"/>
      <c r="I25" s="29"/>
      <c r="J25" s="30">
        <f>SUM(J23:J24)</f>
        <v>9350</v>
      </c>
      <c r="K25" s="30">
        <f>SUM(K18:K24)</f>
        <v>6.1</v>
      </c>
      <c r="L25" s="30">
        <f>SUM(L23:L24)</f>
        <v>9356.1</v>
      </c>
      <c r="M25" s="30">
        <f>SUM(M23:M24)</f>
        <v>730.77</v>
      </c>
      <c r="N25" s="30">
        <f>SUM(N23:N24)</f>
        <v>730.77</v>
      </c>
      <c r="O25" s="30">
        <f>SUM(O23:O24)</f>
        <v>8625.33</v>
      </c>
      <c r="P25" s="31"/>
    </row>
    <row r="26" spans="2:16" x14ac:dyDescent="0.25">
      <c r="B26" s="46"/>
      <c r="C26" s="46"/>
      <c r="D26" s="46"/>
      <c r="E26" s="47"/>
      <c r="F26" s="48"/>
      <c r="G26" s="48"/>
      <c r="H26" s="49"/>
      <c r="I26" s="50"/>
      <c r="J26" s="50"/>
      <c r="K26" s="51"/>
      <c r="L26" s="50"/>
      <c r="M26" s="50"/>
      <c r="N26" s="50"/>
      <c r="O26" s="50"/>
      <c r="P26" s="52"/>
    </row>
    <row r="27" spans="2:16" ht="18" x14ac:dyDescent="0.25">
      <c r="B27" s="46"/>
      <c r="C27" s="46"/>
      <c r="D27" s="46"/>
      <c r="E27" s="285" t="s">
        <v>0</v>
      </c>
      <c r="F27" s="285"/>
      <c r="G27" s="285"/>
      <c r="H27" s="285"/>
      <c r="I27" s="50"/>
      <c r="J27" s="50"/>
      <c r="K27" s="51"/>
      <c r="L27" s="50"/>
      <c r="M27" s="50"/>
      <c r="N27" s="50"/>
      <c r="O27" s="50"/>
      <c r="P27" s="52"/>
    </row>
    <row r="28" spans="2:16" ht="18" x14ac:dyDescent="0.25">
      <c r="B28" s="4"/>
      <c r="C28" s="2"/>
      <c r="D28" s="2"/>
      <c r="E28" s="285" t="s">
        <v>2</v>
      </c>
      <c r="F28" s="285"/>
      <c r="G28" s="285"/>
      <c r="H28" s="285"/>
      <c r="I28" s="285" t="s">
        <v>247</v>
      </c>
      <c r="J28" s="285"/>
      <c r="K28" s="285"/>
      <c r="L28" s="285"/>
      <c r="M28" s="285"/>
      <c r="N28" s="285"/>
      <c r="O28" s="285"/>
      <c r="P28" s="2"/>
    </row>
    <row r="29" spans="2:16" ht="18" x14ac:dyDescent="0.25">
      <c r="B29" s="5"/>
      <c r="C29" s="2"/>
      <c r="D29" s="2"/>
      <c r="E29" s="294"/>
      <c r="F29" s="294"/>
      <c r="G29" s="294"/>
      <c r="H29" s="294"/>
      <c r="I29" s="53"/>
      <c r="J29" s="53"/>
      <c r="K29" s="54"/>
      <c r="L29" s="53"/>
      <c r="M29" s="53"/>
      <c r="N29" s="53"/>
      <c r="O29" s="53"/>
      <c r="P29" s="2"/>
    </row>
    <row r="30" spans="2:16" x14ac:dyDescent="0.25">
      <c r="B30" s="277" t="s">
        <v>9</v>
      </c>
      <c r="C30" s="277" t="s">
        <v>10</v>
      </c>
      <c r="D30" s="297" t="s">
        <v>11</v>
      </c>
      <c r="E30" s="274" t="s">
        <v>3</v>
      </c>
      <c r="F30" s="286" t="s">
        <v>47</v>
      </c>
      <c r="G30" s="286" t="s">
        <v>12</v>
      </c>
      <c r="H30" s="286" t="s">
        <v>5</v>
      </c>
      <c r="I30" s="301" t="s">
        <v>13</v>
      </c>
      <c r="J30" s="277" t="s">
        <v>14</v>
      </c>
      <c r="K30" s="303" t="s">
        <v>48</v>
      </c>
      <c r="L30" s="274" t="s">
        <v>49</v>
      </c>
      <c r="M30" s="277" t="s">
        <v>17</v>
      </c>
      <c r="N30" s="297" t="s">
        <v>18</v>
      </c>
      <c r="O30" s="299" t="s">
        <v>7</v>
      </c>
      <c r="P30" s="300" t="s">
        <v>8</v>
      </c>
    </row>
    <row r="31" spans="2:16" x14ac:dyDescent="0.25">
      <c r="B31" s="278"/>
      <c r="C31" s="278"/>
      <c r="D31" s="298"/>
      <c r="E31" s="276"/>
      <c r="F31" s="288"/>
      <c r="G31" s="288"/>
      <c r="H31" s="288"/>
      <c r="I31" s="302"/>
      <c r="J31" s="278"/>
      <c r="K31" s="304"/>
      <c r="L31" s="276"/>
      <c r="M31" s="278"/>
      <c r="N31" s="298"/>
      <c r="O31" s="299"/>
      <c r="P31" s="300"/>
    </row>
    <row r="32" spans="2:16" ht="30" customHeight="1" x14ac:dyDescent="0.25">
      <c r="B32" s="55">
        <v>1000</v>
      </c>
      <c r="C32" s="55">
        <v>1100</v>
      </c>
      <c r="D32" s="55">
        <v>113</v>
      </c>
      <c r="E32" s="56" t="s">
        <v>50</v>
      </c>
      <c r="F32" s="57" t="s">
        <v>51</v>
      </c>
      <c r="G32" s="17"/>
      <c r="H32" s="17"/>
      <c r="I32" s="55">
        <v>15</v>
      </c>
      <c r="J32" s="20">
        <v>8500</v>
      </c>
      <c r="K32" s="33">
        <v>0</v>
      </c>
      <c r="L32" s="18">
        <f>J32+K32</f>
        <v>8500</v>
      </c>
      <c r="M32" s="20">
        <v>1104.73</v>
      </c>
      <c r="N32" s="34">
        <v>1104.73</v>
      </c>
      <c r="O32" s="20">
        <f>L32-N32</f>
        <v>7395.27</v>
      </c>
      <c r="P32" s="58"/>
    </row>
    <row r="33" spans="2:16" ht="30" customHeight="1" x14ac:dyDescent="0.25">
      <c r="B33" s="14">
        <v>1000</v>
      </c>
      <c r="C33" s="14">
        <v>1100</v>
      </c>
      <c r="D33" s="14">
        <v>113</v>
      </c>
      <c r="E33" s="59" t="s">
        <v>52</v>
      </c>
      <c r="F33" s="16" t="s">
        <v>53</v>
      </c>
      <c r="G33" s="60"/>
      <c r="H33" s="61"/>
      <c r="I33" s="14">
        <v>15</v>
      </c>
      <c r="J33" s="18">
        <v>2600</v>
      </c>
      <c r="K33" s="62">
        <v>6.1</v>
      </c>
      <c r="L33" s="18">
        <f>J33+K33</f>
        <v>2606.1</v>
      </c>
      <c r="M33" s="18"/>
      <c r="N33" s="18"/>
      <c r="O33" s="20">
        <f>L33-N33</f>
        <v>2606.1</v>
      </c>
      <c r="P33" s="41"/>
    </row>
    <row r="34" spans="2:16" ht="30" customHeight="1" x14ac:dyDescent="0.25">
      <c r="B34" s="26"/>
      <c r="C34" s="26"/>
      <c r="D34" s="26"/>
      <c r="E34" s="26" t="s">
        <v>54</v>
      </c>
      <c r="F34" s="27"/>
      <c r="G34" s="27"/>
      <c r="H34" s="28"/>
      <c r="I34" s="29"/>
      <c r="J34" s="30">
        <f t="shared" ref="J34:N34" si="3">SUM(J32:J33)</f>
        <v>11100</v>
      </c>
      <c r="K34" s="30">
        <f t="shared" si="3"/>
        <v>6.1</v>
      </c>
      <c r="L34" s="30">
        <f t="shared" si="3"/>
        <v>11106.1</v>
      </c>
      <c r="M34" s="30">
        <f t="shared" si="3"/>
        <v>1104.73</v>
      </c>
      <c r="N34" s="30">
        <f t="shared" si="3"/>
        <v>1104.73</v>
      </c>
      <c r="O34" s="30">
        <f>SUM(O32:O33)</f>
        <v>10001.370000000001</v>
      </c>
      <c r="P34" s="31"/>
    </row>
    <row r="35" spans="2:16" ht="30" customHeight="1" x14ac:dyDescent="0.25">
      <c r="B35" s="176">
        <v>1000</v>
      </c>
      <c r="C35" s="226">
        <v>1100</v>
      </c>
      <c r="D35" s="226">
        <v>113</v>
      </c>
      <c r="E35" s="65" t="s">
        <v>55</v>
      </c>
      <c r="F35" s="64" t="s">
        <v>56</v>
      </c>
      <c r="G35" s="17"/>
      <c r="H35" s="17"/>
      <c r="I35" s="14">
        <v>15</v>
      </c>
      <c r="J35" s="18">
        <v>6252</v>
      </c>
      <c r="K35" s="62">
        <v>0</v>
      </c>
      <c r="L35" s="18">
        <f>J35+K35</f>
        <v>6252</v>
      </c>
      <c r="M35" s="18">
        <v>636.48</v>
      </c>
      <c r="N35" s="18">
        <v>636.48</v>
      </c>
      <c r="O35" s="18">
        <f>L35-N35</f>
        <v>5615.52</v>
      </c>
      <c r="P35" s="225"/>
    </row>
    <row r="36" spans="2:16" ht="30" customHeight="1" x14ac:dyDescent="0.25">
      <c r="B36" s="176">
        <v>1000</v>
      </c>
      <c r="C36" s="226">
        <v>1100</v>
      </c>
      <c r="D36" s="226">
        <v>113</v>
      </c>
      <c r="E36" s="67" t="s">
        <v>57</v>
      </c>
      <c r="F36" s="64" t="s">
        <v>58</v>
      </c>
      <c r="G36" s="68"/>
      <c r="H36" s="64"/>
      <c r="I36" s="14">
        <v>15</v>
      </c>
      <c r="J36" s="18">
        <v>2750</v>
      </c>
      <c r="K36" s="69"/>
      <c r="L36" s="18">
        <f>J36+K36</f>
        <v>2750</v>
      </c>
      <c r="M36" s="20">
        <v>18.71</v>
      </c>
      <c r="N36" s="20">
        <v>18.71</v>
      </c>
      <c r="O36" s="18">
        <f>L36-N36</f>
        <v>2731.29</v>
      </c>
      <c r="P36" s="225"/>
    </row>
    <row r="37" spans="2:16" ht="30" customHeight="1" x14ac:dyDescent="0.25">
      <c r="B37" s="70"/>
      <c r="C37" s="70"/>
      <c r="D37" s="70"/>
      <c r="E37" s="26" t="s">
        <v>59</v>
      </c>
      <c r="F37" s="27"/>
      <c r="G37" s="27"/>
      <c r="H37" s="28"/>
      <c r="I37" s="71"/>
      <c r="J37" s="30">
        <f t="shared" ref="J37:N37" si="4">SUM(J35:J36)</f>
        <v>9002</v>
      </c>
      <c r="K37" s="30">
        <f t="shared" si="4"/>
        <v>0</v>
      </c>
      <c r="L37" s="30">
        <f t="shared" si="4"/>
        <v>9002</v>
      </c>
      <c r="M37" s="30">
        <f t="shared" si="4"/>
        <v>655.19000000000005</v>
      </c>
      <c r="N37" s="30">
        <f t="shared" si="4"/>
        <v>655.19000000000005</v>
      </c>
      <c r="O37" s="30">
        <f>SUM(O35:O36)</f>
        <v>8346.8100000000013</v>
      </c>
      <c r="P37" s="31"/>
    </row>
    <row r="38" spans="2:16" ht="30" customHeight="1" x14ac:dyDescent="0.25">
      <c r="B38" s="72">
        <v>1000</v>
      </c>
      <c r="C38" s="72">
        <v>1100</v>
      </c>
      <c r="D38" s="72">
        <v>113</v>
      </c>
      <c r="E38" s="15" t="s">
        <v>60</v>
      </c>
      <c r="F38" s="73" t="s">
        <v>61</v>
      </c>
      <c r="G38" s="17"/>
      <c r="H38" s="17"/>
      <c r="I38" s="72">
        <v>15</v>
      </c>
      <c r="J38" s="20">
        <v>5866</v>
      </c>
      <c r="K38" s="33">
        <v>0</v>
      </c>
      <c r="L38" s="20">
        <f>J38+K38</f>
        <v>5866</v>
      </c>
      <c r="M38" s="20">
        <v>567.27</v>
      </c>
      <c r="N38" s="20">
        <v>567.27</v>
      </c>
      <c r="O38" s="20">
        <f>L38-N38</f>
        <v>5298.73</v>
      </c>
      <c r="P38" s="74"/>
    </row>
    <row r="39" spans="2:16" ht="30" customHeight="1" x14ac:dyDescent="0.25">
      <c r="B39" s="14">
        <v>1000</v>
      </c>
      <c r="C39" s="14">
        <v>1100</v>
      </c>
      <c r="D39" s="14">
        <v>113</v>
      </c>
      <c r="E39" s="15" t="s">
        <v>62</v>
      </c>
      <c r="F39" s="16" t="s">
        <v>63</v>
      </c>
      <c r="G39" s="17"/>
      <c r="H39" s="17"/>
      <c r="I39" s="14">
        <v>15</v>
      </c>
      <c r="J39" s="20">
        <v>4509.7</v>
      </c>
      <c r="K39" s="33">
        <v>0</v>
      </c>
      <c r="L39" s="20">
        <f t="shared" ref="L39:L40" si="5">J39+K39</f>
        <v>4509.7</v>
      </c>
      <c r="M39" s="20">
        <v>355.67</v>
      </c>
      <c r="N39" s="20">
        <v>355.67</v>
      </c>
      <c r="O39" s="20">
        <f t="shared" ref="O39:O40" si="6">L39-N39</f>
        <v>4154.03</v>
      </c>
      <c r="P39" s="41"/>
    </row>
    <row r="40" spans="2:16" ht="30" customHeight="1" x14ac:dyDescent="0.25">
      <c r="B40" s="14">
        <v>1000</v>
      </c>
      <c r="C40" s="14">
        <v>1100</v>
      </c>
      <c r="D40" s="14">
        <v>113</v>
      </c>
      <c r="E40" s="15" t="s">
        <v>64</v>
      </c>
      <c r="F40" s="16" t="s">
        <v>65</v>
      </c>
      <c r="G40" s="17"/>
      <c r="H40" s="17"/>
      <c r="I40" s="14">
        <v>15</v>
      </c>
      <c r="J40" s="20">
        <v>2600</v>
      </c>
      <c r="K40" s="19">
        <v>6.1</v>
      </c>
      <c r="L40" s="20">
        <f t="shared" si="5"/>
        <v>2606.1</v>
      </c>
      <c r="M40" s="18">
        <v>0</v>
      </c>
      <c r="N40" s="20">
        <v>0</v>
      </c>
      <c r="O40" s="20">
        <f t="shared" si="6"/>
        <v>2606.1</v>
      </c>
      <c r="P40" s="225"/>
    </row>
    <row r="41" spans="2:16" ht="30" customHeight="1" x14ac:dyDescent="0.25">
      <c r="B41" s="70"/>
      <c r="C41" s="70"/>
      <c r="D41" s="70"/>
      <c r="E41" s="26" t="s">
        <v>66</v>
      </c>
      <c r="F41" s="27"/>
      <c r="G41" s="27"/>
      <c r="H41" s="28"/>
      <c r="I41" s="71"/>
      <c r="J41" s="30">
        <f t="shared" ref="J41:N41" si="7">SUM(J38:J40)</f>
        <v>12975.7</v>
      </c>
      <c r="K41" s="30">
        <f t="shared" si="7"/>
        <v>6.1</v>
      </c>
      <c r="L41" s="30">
        <f t="shared" si="7"/>
        <v>12981.800000000001</v>
      </c>
      <c r="M41" s="30">
        <f t="shared" si="7"/>
        <v>922.94</v>
      </c>
      <c r="N41" s="30">
        <f t="shared" si="7"/>
        <v>922.94</v>
      </c>
      <c r="O41" s="30">
        <f>SUM(O38:O40)</f>
        <v>12058.859999999999</v>
      </c>
      <c r="P41" s="31"/>
    </row>
    <row r="42" spans="2:16" ht="30" customHeight="1" x14ac:dyDescent="0.25">
      <c r="B42" s="14">
        <v>1000</v>
      </c>
      <c r="C42" s="14">
        <v>1100</v>
      </c>
      <c r="D42" s="14">
        <v>113</v>
      </c>
      <c r="E42" s="32" t="s">
        <v>67</v>
      </c>
      <c r="F42" s="39" t="s">
        <v>68</v>
      </c>
      <c r="G42" s="17"/>
      <c r="H42" s="17"/>
      <c r="I42" s="14">
        <v>15</v>
      </c>
      <c r="J42" s="18">
        <v>8789</v>
      </c>
      <c r="K42" s="62">
        <v>0</v>
      </c>
      <c r="L42" s="18">
        <f>J42+K42</f>
        <v>8789</v>
      </c>
      <c r="M42" s="18">
        <v>1166.49</v>
      </c>
      <c r="N42" s="75">
        <v>1166.49</v>
      </c>
      <c r="O42" s="18">
        <f>L42-N42</f>
        <v>7622.51</v>
      </c>
      <c r="P42" s="221"/>
    </row>
    <row r="43" spans="2:16" ht="30" customHeight="1" x14ac:dyDescent="0.25">
      <c r="B43" s="14">
        <v>1000</v>
      </c>
      <c r="C43" s="14">
        <v>1100</v>
      </c>
      <c r="D43" s="14">
        <v>113</v>
      </c>
      <c r="E43" s="76" t="s">
        <v>69</v>
      </c>
      <c r="F43" s="39" t="s">
        <v>70</v>
      </c>
      <c r="G43" s="77"/>
      <c r="H43" s="78"/>
      <c r="I43" s="14">
        <v>15</v>
      </c>
      <c r="J43" s="18">
        <v>7048</v>
      </c>
      <c r="K43" s="62">
        <v>0</v>
      </c>
      <c r="L43" s="18">
        <f>J43+K43</f>
        <v>7048</v>
      </c>
      <c r="M43" s="18">
        <v>794.45</v>
      </c>
      <c r="N43" s="75">
        <v>794.45</v>
      </c>
      <c r="O43" s="18">
        <f>L43-N43</f>
        <v>6253.55</v>
      </c>
      <c r="P43" s="79"/>
    </row>
    <row r="44" spans="2:16" ht="30" customHeight="1" x14ac:dyDescent="0.25">
      <c r="B44" s="14">
        <v>1000</v>
      </c>
      <c r="C44" s="14">
        <v>1100</v>
      </c>
      <c r="D44" s="14">
        <v>113</v>
      </c>
      <c r="E44" s="32" t="s">
        <v>71</v>
      </c>
      <c r="F44" s="39" t="s">
        <v>72</v>
      </c>
      <c r="G44" s="17"/>
      <c r="H44" s="17"/>
      <c r="I44" s="14">
        <v>15</v>
      </c>
      <c r="J44" s="18">
        <v>2600</v>
      </c>
      <c r="K44" s="19">
        <v>6.1</v>
      </c>
      <c r="L44" s="18">
        <f>J44+K44</f>
        <v>2606.1</v>
      </c>
      <c r="M44" s="18">
        <v>0</v>
      </c>
      <c r="N44" s="20">
        <v>0</v>
      </c>
      <c r="O44" s="18">
        <f>L44-N44</f>
        <v>2606.1</v>
      </c>
      <c r="P44" s="221"/>
    </row>
    <row r="45" spans="2:16" ht="30" customHeight="1" x14ac:dyDescent="0.25">
      <c r="B45" s="25"/>
      <c r="C45" s="25"/>
      <c r="D45" s="25"/>
      <c r="E45" s="80" t="s">
        <v>73</v>
      </c>
      <c r="F45" s="81"/>
      <c r="G45" s="81"/>
      <c r="H45" s="37"/>
      <c r="I45" s="25"/>
      <c r="J45" s="30">
        <f t="shared" ref="J45:N45" si="8">SUM(J42:J44)</f>
        <v>18437</v>
      </c>
      <c r="K45" s="30">
        <f t="shared" si="8"/>
        <v>6.1</v>
      </c>
      <c r="L45" s="30">
        <f t="shared" si="8"/>
        <v>18443.099999999999</v>
      </c>
      <c r="M45" s="30">
        <f t="shared" si="8"/>
        <v>1960.94</v>
      </c>
      <c r="N45" s="30">
        <f t="shared" si="8"/>
        <v>1960.94</v>
      </c>
      <c r="O45" s="30">
        <f>SUM(O42:O44)</f>
        <v>16482.16</v>
      </c>
      <c r="P45" s="81"/>
    </row>
    <row r="46" spans="2:16" x14ac:dyDescent="0.25">
      <c r="B46" s="46"/>
      <c r="C46" s="46"/>
      <c r="D46" s="46"/>
      <c r="E46" s="47"/>
      <c r="F46" s="48"/>
      <c r="G46" s="48"/>
      <c r="H46" s="49"/>
      <c r="I46" s="50"/>
      <c r="J46" s="50"/>
      <c r="K46" s="51"/>
      <c r="L46" s="50"/>
      <c r="M46" s="50"/>
      <c r="N46" s="50"/>
      <c r="O46" s="50"/>
      <c r="P46" s="52"/>
    </row>
    <row r="47" spans="2:16" ht="18" x14ac:dyDescent="0.25">
      <c r="B47" s="46"/>
      <c r="C47" s="46"/>
      <c r="D47" s="46"/>
      <c r="E47" s="285" t="s">
        <v>0</v>
      </c>
      <c r="F47" s="285"/>
      <c r="G47" s="285"/>
      <c r="H47" s="285"/>
      <c r="I47" s="50"/>
      <c r="J47" s="50"/>
      <c r="K47" s="51"/>
      <c r="L47" s="50"/>
      <c r="M47" s="50"/>
      <c r="N47" s="50"/>
      <c r="O47" s="50"/>
      <c r="P47" s="52"/>
    </row>
    <row r="48" spans="2:16" ht="18" x14ac:dyDescent="0.25">
      <c r="B48" s="4"/>
      <c r="C48" s="2"/>
      <c r="D48" s="2"/>
      <c r="E48" s="285" t="s">
        <v>2</v>
      </c>
      <c r="F48" s="285"/>
      <c r="G48" s="285"/>
      <c r="H48" s="285"/>
      <c r="I48" s="285" t="s">
        <v>247</v>
      </c>
      <c r="J48" s="285"/>
      <c r="K48" s="285"/>
      <c r="L48" s="285"/>
      <c r="M48" s="285"/>
      <c r="N48" s="285"/>
      <c r="O48" s="285"/>
      <c r="P48" s="2"/>
    </row>
    <row r="49" spans="2:16" ht="18" x14ac:dyDescent="0.25">
      <c r="B49" s="5"/>
      <c r="C49" s="2"/>
      <c r="D49" s="2"/>
      <c r="E49" s="285"/>
      <c r="F49" s="285"/>
      <c r="G49" s="285"/>
      <c r="H49" s="285"/>
      <c r="I49" s="53"/>
      <c r="J49" s="53"/>
      <c r="K49" s="54"/>
      <c r="L49" s="53"/>
      <c r="M49" s="53"/>
      <c r="N49" s="53"/>
      <c r="O49" s="53"/>
      <c r="P49" s="2"/>
    </row>
    <row r="50" spans="2:16" x14ac:dyDescent="0.25">
      <c r="B50" s="277" t="s">
        <v>9</v>
      </c>
      <c r="C50" s="277" t="s">
        <v>10</v>
      </c>
      <c r="D50" s="277" t="s">
        <v>11</v>
      </c>
      <c r="E50" s="274" t="s">
        <v>3</v>
      </c>
      <c r="F50" s="286" t="s">
        <v>47</v>
      </c>
      <c r="G50" s="219"/>
      <c r="H50" s="286" t="s">
        <v>5</v>
      </c>
      <c r="I50" s="279" t="s">
        <v>13</v>
      </c>
      <c r="J50" s="82" t="s">
        <v>74</v>
      </c>
      <c r="K50" s="83"/>
      <c r="L50" s="84"/>
      <c r="M50" s="290"/>
      <c r="N50" s="291"/>
      <c r="O50" s="286" t="s">
        <v>7</v>
      </c>
      <c r="P50" s="274" t="s">
        <v>8</v>
      </c>
    </row>
    <row r="51" spans="2:16" x14ac:dyDescent="0.25">
      <c r="B51" s="293"/>
      <c r="C51" s="293"/>
      <c r="D51" s="293"/>
      <c r="E51" s="275"/>
      <c r="F51" s="287"/>
      <c r="G51" s="220" t="s">
        <v>12</v>
      </c>
      <c r="H51" s="287"/>
      <c r="I51" s="289"/>
      <c r="J51" s="279" t="s">
        <v>14</v>
      </c>
      <c r="K51" s="281" t="s">
        <v>48</v>
      </c>
      <c r="L51" s="295" t="s">
        <v>49</v>
      </c>
      <c r="M51" s="277" t="s">
        <v>17</v>
      </c>
      <c r="N51" s="277" t="s">
        <v>18</v>
      </c>
      <c r="O51" s="287"/>
      <c r="P51" s="275"/>
    </row>
    <row r="52" spans="2:16" x14ac:dyDescent="0.25">
      <c r="B52" s="278"/>
      <c r="C52" s="278"/>
      <c r="D52" s="278"/>
      <c r="E52" s="276"/>
      <c r="F52" s="288"/>
      <c r="G52" s="221"/>
      <c r="H52" s="288"/>
      <c r="I52" s="280"/>
      <c r="J52" s="280"/>
      <c r="K52" s="282"/>
      <c r="L52" s="296"/>
      <c r="M52" s="278"/>
      <c r="N52" s="278"/>
      <c r="O52" s="288"/>
      <c r="P52" s="276"/>
    </row>
    <row r="53" spans="2:16" ht="30" customHeight="1" x14ac:dyDescent="0.25">
      <c r="B53" s="14">
        <v>1000</v>
      </c>
      <c r="C53" s="14">
        <v>1100</v>
      </c>
      <c r="D53" s="14">
        <v>113</v>
      </c>
      <c r="E53" s="17" t="s">
        <v>75</v>
      </c>
      <c r="F53" s="78" t="s">
        <v>76</v>
      </c>
      <c r="G53" s="17"/>
      <c r="H53" s="17"/>
      <c r="I53" s="14">
        <v>15</v>
      </c>
      <c r="J53" s="18">
        <v>6252</v>
      </c>
      <c r="K53" s="62">
        <v>0</v>
      </c>
      <c r="L53" s="18">
        <f>J53+K53</f>
        <v>6252</v>
      </c>
      <c r="M53" s="18">
        <v>636.48</v>
      </c>
      <c r="N53" s="18">
        <v>636.48</v>
      </c>
      <c r="O53" s="18">
        <f>L53-N53</f>
        <v>5615.52</v>
      </c>
      <c r="P53" s="85"/>
    </row>
    <row r="54" spans="2:16" ht="30" customHeight="1" x14ac:dyDescent="0.25">
      <c r="B54" s="14">
        <v>1000</v>
      </c>
      <c r="C54" s="14">
        <v>1100</v>
      </c>
      <c r="D54" s="14">
        <v>113</v>
      </c>
      <c r="E54" s="17" t="s">
        <v>77</v>
      </c>
      <c r="F54" s="59" t="s">
        <v>78</v>
      </c>
      <c r="G54" s="17"/>
      <c r="H54" s="17"/>
      <c r="I54" s="14">
        <v>15</v>
      </c>
      <c r="J54" s="20">
        <v>5866</v>
      </c>
      <c r="K54" s="33">
        <v>0</v>
      </c>
      <c r="L54" s="20">
        <f>J54+K54</f>
        <v>5866</v>
      </c>
      <c r="M54" s="20">
        <v>567.27</v>
      </c>
      <c r="N54" s="20">
        <v>567.27</v>
      </c>
      <c r="O54" s="20">
        <f>L54-N54</f>
        <v>5298.73</v>
      </c>
      <c r="P54" s="85"/>
    </row>
    <row r="55" spans="2:16" ht="30" customHeight="1" x14ac:dyDescent="0.25">
      <c r="B55" s="14">
        <v>1000</v>
      </c>
      <c r="C55" s="14">
        <v>1100</v>
      </c>
      <c r="D55" s="14">
        <v>113</v>
      </c>
      <c r="E55" s="17" t="s">
        <v>79</v>
      </c>
      <c r="F55" s="59" t="s">
        <v>80</v>
      </c>
      <c r="G55" s="24"/>
      <c r="H55" s="24"/>
      <c r="I55" s="14">
        <v>15</v>
      </c>
      <c r="J55" s="20">
        <v>2600</v>
      </c>
      <c r="K55" s="33">
        <v>6.1</v>
      </c>
      <c r="L55" s="20">
        <f>J55+K55</f>
        <v>2606.1</v>
      </c>
      <c r="M55" s="20"/>
      <c r="N55" s="20"/>
      <c r="O55" s="20">
        <f>L55-N55</f>
        <v>2606.1</v>
      </c>
      <c r="P55" s="85"/>
    </row>
    <row r="56" spans="2:16" ht="30" customHeight="1" x14ac:dyDescent="0.25">
      <c r="B56" s="14">
        <v>1000</v>
      </c>
      <c r="C56" s="14">
        <v>1100</v>
      </c>
      <c r="D56" s="14">
        <v>113</v>
      </c>
      <c r="E56" s="17" t="s">
        <v>81</v>
      </c>
      <c r="F56" s="59" t="s">
        <v>82</v>
      </c>
      <c r="G56" s="17"/>
      <c r="H56" s="17"/>
      <c r="I56" s="14">
        <v>15</v>
      </c>
      <c r="J56" s="20">
        <v>2600</v>
      </c>
      <c r="K56" s="33">
        <v>6.1</v>
      </c>
      <c r="L56" s="18">
        <f t="shared" ref="L56:L62" si="9">J56+K56</f>
        <v>2606.1</v>
      </c>
      <c r="M56" s="20">
        <v>0</v>
      </c>
      <c r="N56" s="20">
        <v>0</v>
      </c>
      <c r="O56" s="18">
        <f t="shared" ref="O56:O62" si="10">L56-N56</f>
        <v>2606.1</v>
      </c>
      <c r="P56" s="85"/>
    </row>
    <row r="57" spans="2:16" ht="30" customHeight="1" x14ac:dyDescent="0.25">
      <c r="B57" s="14">
        <v>1000</v>
      </c>
      <c r="C57" s="14">
        <v>1100</v>
      </c>
      <c r="D57" s="14">
        <v>113</v>
      </c>
      <c r="E57" s="17" t="s">
        <v>83</v>
      </c>
      <c r="F57" s="16" t="s">
        <v>84</v>
      </c>
      <c r="G57" s="17"/>
      <c r="H57" s="17"/>
      <c r="I57" s="14">
        <v>15</v>
      </c>
      <c r="J57" s="18">
        <v>2584</v>
      </c>
      <c r="K57" s="62">
        <v>7.14</v>
      </c>
      <c r="L57" s="18">
        <f t="shared" si="9"/>
        <v>2591.14</v>
      </c>
      <c r="M57" s="18">
        <v>0</v>
      </c>
      <c r="N57" s="20">
        <v>0</v>
      </c>
      <c r="O57" s="18">
        <f t="shared" si="10"/>
        <v>2591.14</v>
      </c>
      <c r="P57" s="41"/>
    </row>
    <row r="58" spans="2:16" ht="30" customHeight="1" x14ac:dyDescent="0.25">
      <c r="B58" s="14">
        <v>1000</v>
      </c>
      <c r="C58" s="14">
        <v>1100</v>
      </c>
      <c r="D58" s="14">
        <v>113</v>
      </c>
      <c r="E58" s="15" t="s">
        <v>85</v>
      </c>
      <c r="F58" s="16" t="s">
        <v>84</v>
      </c>
      <c r="G58" s="17"/>
      <c r="H58" s="17"/>
      <c r="I58" s="14">
        <v>15</v>
      </c>
      <c r="J58" s="18">
        <v>2584</v>
      </c>
      <c r="K58" s="62">
        <v>7.14</v>
      </c>
      <c r="L58" s="18">
        <f t="shared" si="9"/>
        <v>2591.14</v>
      </c>
      <c r="M58" s="18">
        <v>0</v>
      </c>
      <c r="N58" s="20">
        <v>0</v>
      </c>
      <c r="O58" s="18">
        <f t="shared" si="10"/>
        <v>2591.14</v>
      </c>
      <c r="P58" s="41"/>
    </row>
    <row r="59" spans="2:16" ht="30" customHeight="1" x14ac:dyDescent="0.25">
      <c r="B59" s="14">
        <v>1000</v>
      </c>
      <c r="C59" s="14">
        <v>1100</v>
      </c>
      <c r="D59" s="14">
        <v>113</v>
      </c>
      <c r="E59" s="15" t="s">
        <v>86</v>
      </c>
      <c r="F59" s="16" t="s">
        <v>84</v>
      </c>
      <c r="G59" s="17"/>
      <c r="H59" s="17"/>
      <c r="I59" s="14">
        <v>15</v>
      </c>
      <c r="J59" s="18">
        <v>2584</v>
      </c>
      <c r="K59" s="18">
        <v>7.14</v>
      </c>
      <c r="L59" s="18">
        <f t="shared" si="9"/>
        <v>2591.14</v>
      </c>
      <c r="M59" s="18">
        <v>0</v>
      </c>
      <c r="N59" s="20">
        <v>0</v>
      </c>
      <c r="O59" s="18">
        <f t="shared" si="10"/>
        <v>2591.14</v>
      </c>
      <c r="P59" s="41"/>
    </row>
    <row r="60" spans="2:16" ht="30" customHeight="1" x14ac:dyDescent="0.25">
      <c r="B60" s="14">
        <v>1000</v>
      </c>
      <c r="C60" s="14">
        <v>1100</v>
      </c>
      <c r="D60" s="14">
        <v>113</v>
      </c>
      <c r="E60" s="78" t="s">
        <v>87</v>
      </c>
      <c r="F60" s="59" t="s">
        <v>88</v>
      </c>
      <c r="G60" s="86"/>
      <c r="H60" s="78"/>
      <c r="I60" s="14">
        <v>15</v>
      </c>
      <c r="J60" s="18">
        <v>4596</v>
      </c>
      <c r="K60" s="62">
        <v>0</v>
      </c>
      <c r="L60" s="18">
        <f t="shared" si="9"/>
        <v>4596</v>
      </c>
      <c r="M60" s="18">
        <v>365.07</v>
      </c>
      <c r="N60" s="18">
        <v>365.07</v>
      </c>
      <c r="O60" s="18">
        <f t="shared" si="10"/>
        <v>4230.93</v>
      </c>
      <c r="P60" s="41"/>
    </row>
    <row r="61" spans="2:16" ht="30" customHeight="1" x14ac:dyDescent="0.25">
      <c r="B61" s="14">
        <v>1000</v>
      </c>
      <c r="C61" s="14">
        <v>1100</v>
      </c>
      <c r="D61" s="14">
        <v>113</v>
      </c>
      <c r="E61" s="78" t="s">
        <v>89</v>
      </c>
      <c r="F61" s="64" t="s">
        <v>90</v>
      </c>
      <c r="G61" s="86"/>
      <c r="H61" s="78"/>
      <c r="I61" s="14">
        <v>15</v>
      </c>
      <c r="J61" s="20">
        <v>4713</v>
      </c>
      <c r="K61" s="33">
        <v>0</v>
      </c>
      <c r="L61" s="18">
        <f t="shared" si="9"/>
        <v>4713</v>
      </c>
      <c r="M61" s="20">
        <v>377.81</v>
      </c>
      <c r="N61" s="20">
        <v>377.81</v>
      </c>
      <c r="O61" s="18">
        <f t="shared" si="10"/>
        <v>4335.1899999999996</v>
      </c>
      <c r="P61" s="221"/>
    </row>
    <row r="62" spans="2:16" ht="30" customHeight="1" x14ac:dyDescent="0.25">
      <c r="B62" s="14">
        <v>1000</v>
      </c>
      <c r="C62" s="14">
        <v>1100</v>
      </c>
      <c r="D62" s="14">
        <v>113</v>
      </c>
      <c r="E62" s="42" t="s">
        <v>91</v>
      </c>
      <c r="F62" s="64" t="s">
        <v>92</v>
      </c>
      <c r="G62" s="87"/>
      <c r="H62" s="78"/>
      <c r="I62" s="14">
        <v>15</v>
      </c>
      <c r="J62" s="20">
        <v>4713</v>
      </c>
      <c r="K62" s="33">
        <v>0</v>
      </c>
      <c r="L62" s="18">
        <f t="shared" si="9"/>
        <v>4713</v>
      </c>
      <c r="M62" s="20">
        <v>377.81</v>
      </c>
      <c r="N62" s="20">
        <v>377.81</v>
      </c>
      <c r="O62" s="18">
        <f t="shared" si="10"/>
        <v>4335.1899999999996</v>
      </c>
      <c r="P62" s="221"/>
    </row>
    <row r="63" spans="2:16" ht="30" customHeight="1" x14ac:dyDescent="0.25">
      <c r="B63" s="70"/>
      <c r="C63" s="70"/>
      <c r="D63" s="70"/>
      <c r="E63" s="26" t="s">
        <v>93</v>
      </c>
      <c r="F63" s="27"/>
      <c r="G63" s="27"/>
      <c r="H63" s="88"/>
      <c r="I63" s="29"/>
      <c r="J63" s="30">
        <f t="shared" ref="J63:N63" si="11">SUM(J53:J62)</f>
        <v>39092</v>
      </c>
      <c r="K63" s="30">
        <f t="shared" si="11"/>
        <v>33.619999999999997</v>
      </c>
      <c r="L63" s="30">
        <f t="shared" si="11"/>
        <v>39125.619999999995</v>
      </c>
      <c r="M63" s="30">
        <f t="shared" si="11"/>
        <v>2324.44</v>
      </c>
      <c r="N63" s="30">
        <f t="shared" si="11"/>
        <v>2324.44</v>
      </c>
      <c r="O63" s="30">
        <f>SUM(O53:O62)</f>
        <v>36801.18</v>
      </c>
      <c r="P63" s="89"/>
    </row>
    <row r="64" spans="2:16" ht="30" customHeight="1" x14ac:dyDescent="0.25">
      <c r="B64" s="14">
        <v>1000</v>
      </c>
      <c r="C64" s="14">
        <v>1100</v>
      </c>
      <c r="D64" s="14">
        <v>113</v>
      </c>
      <c r="E64" s="78" t="s">
        <v>94</v>
      </c>
      <c r="F64" s="59" t="s">
        <v>95</v>
      </c>
      <c r="G64" s="90"/>
      <c r="H64" s="78"/>
      <c r="I64" s="14">
        <v>15</v>
      </c>
      <c r="J64" s="18">
        <v>6252</v>
      </c>
      <c r="K64" s="62">
        <v>0</v>
      </c>
      <c r="L64" s="18">
        <f>J64+K64</f>
        <v>6252</v>
      </c>
      <c r="M64" s="18">
        <v>636.48</v>
      </c>
      <c r="N64" s="18">
        <v>636.48</v>
      </c>
      <c r="O64" s="18">
        <f>L64-N64</f>
        <v>5615.52</v>
      </c>
      <c r="P64" s="41"/>
    </row>
    <row r="65" spans="2:16" ht="30" customHeight="1" x14ac:dyDescent="0.25">
      <c r="B65" s="14">
        <v>1000</v>
      </c>
      <c r="C65" s="14">
        <v>1100</v>
      </c>
      <c r="D65" s="14">
        <v>113</v>
      </c>
      <c r="E65" s="91" t="s">
        <v>96</v>
      </c>
      <c r="F65" s="64" t="s">
        <v>97</v>
      </c>
      <c r="G65" s="91"/>
      <c r="H65" s="91"/>
      <c r="I65" s="14">
        <v>15</v>
      </c>
      <c r="J65" s="20">
        <v>2600</v>
      </c>
      <c r="K65" s="69">
        <v>6.1</v>
      </c>
      <c r="L65" s="18">
        <f>J65+K65</f>
        <v>2606.1</v>
      </c>
      <c r="M65" s="20">
        <v>0</v>
      </c>
      <c r="N65" s="20">
        <v>0</v>
      </c>
      <c r="O65" s="18">
        <f>L65-N65</f>
        <v>2606.1</v>
      </c>
      <c r="P65" s="225"/>
    </row>
    <row r="66" spans="2:16" ht="30" customHeight="1" x14ac:dyDescent="0.25">
      <c r="B66" s="92"/>
      <c r="C66" s="92"/>
      <c r="D66" s="92"/>
      <c r="E66" s="80" t="s">
        <v>98</v>
      </c>
      <c r="F66" s="93"/>
      <c r="G66" s="93"/>
      <c r="H66" s="94"/>
      <c r="I66" s="92"/>
      <c r="J66" s="95">
        <f t="shared" ref="J66:N66" si="12">SUM(J64:J65)</f>
        <v>8852</v>
      </c>
      <c r="K66" s="95">
        <f t="shared" si="12"/>
        <v>6.1</v>
      </c>
      <c r="L66" s="95">
        <f t="shared" si="12"/>
        <v>8858.1</v>
      </c>
      <c r="M66" s="95">
        <f t="shared" si="12"/>
        <v>636.48</v>
      </c>
      <c r="N66" s="95">
        <f t="shared" si="12"/>
        <v>636.48</v>
      </c>
      <c r="O66" s="95">
        <f>SUM(O64:O65)</f>
        <v>8221.6200000000008</v>
      </c>
      <c r="P66" s="96">
        <v>0</v>
      </c>
    </row>
    <row r="67" spans="2:16" ht="30" customHeight="1" x14ac:dyDescent="0.25">
      <c r="B67" s="14">
        <v>1000</v>
      </c>
      <c r="C67" s="14">
        <v>1100</v>
      </c>
      <c r="D67" s="14">
        <v>113</v>
      </c>
      <c r="E67" s="17" t="s">
        <v>99</v>
      </c>
      <c r="F67" s="78" t="s">
        <v>100</v>
      </c>
      <c r="G67" s="17"/>
      <c r="H67" s="17"/>
      <c r="I67" s="14">
        <v>15</v>
      </c>
      <c r="J67" s="20">
        <v>5867</v>
      </c>
      <c r="K67" s="33">
        <v>0</v>
      </c>
      <c r="L67" s="20">
        <f>J67+K67</f>
        <v>5867</v>
      </c>
      <c r="M67" s="20">
        <v>567.45000000000005</v>
      </c>
      <c r="N67" s="20">
        <v>567.45000000000005</v>
      </c>
      <c r="O67" s="20">
        <f>L67-N67</f>
        <v>5299.55</v>
      </c>
      <c r="P67" s="97"/>
    </row>
    <row r="68" spans="2:16" ht="30" customHeight="1" x14ac:dyDescent="0.25">
      <c r="B68" s="14">
        <v>1000</v>
      </c>
      <c r="C68" s="14">
        <v>1100</v>
      </c>
      <c r="D68" s="14">
        <v>113</v>
      </c>
      <c r="E68" s="17" t="s">
        <v>101</v>
      </c>
      <c r="F68" s="78" t="s">
        <v>102</v>
      </c>
      <c r="G68" s="87"/>
      <c r="H68" s="77"/>
      <c r="I68" s="14">
        <v>15</v>
      </c>
      <c r="J68" s="20">
        <v>5867</v>
      </c>
      <c r="K68" s="33">
        <v>0</v>
      </c>
      <c r="L68" s="20">
        <f t="shared" ref="L68:L71" si="13">J68+K68</f>
        <v>5867</v>
      </c>
      <c r="M68" s="20">
        <v>567.45000000000005</v>
      </c>
      <c r="N68" s="20">
        <v>567.45000000000005</v>
      </c>
      <c r="O68" s="20">
        <f t="shared" ref="O68:O71" si="14">L68-N68</f>
        <v>5299.55</v>
      </c>
      <c r="P68" s="97"/>
    </row>
    <row r="69" spans="2:16" ht="30" customHeight="1" x14ac:dyDescent="0.25">
      <c r="B69" s="14">
        <v>1000</v>
      </c>
      <c r="C69" s="14">
        <v>1100</v>
      </c>
      <c r="D69" s="14">
        <v>113</v>
      </c>
      <c r="E69" s="78"/>
      <c r="F69" s="78" t="s">
        <v>103</v>
      </c>
      <c r="G69" s="87"/>
      <c r="H69" s="98"/>
      <c r="I69" s="14"/>
      <c r="J69" s="18"/>
      <c r="K69" s="33"/>
      <c r="L69" s="20">
        <f t="shared" si="13"/>
        <v>0</v>
      </c>
      <c r="M69" s="18"/>
      <c r="N69" s="18"/>
      <c r="O69" s="20">
        <f t="shared" si="14"/>
        <v>0</v>
      </c>
      <c r="P69" s="41"/>
    </row>
    <row r="70" spans="2:16" ht="30" customHeight="1" x14ac:dyDescent="0.25">
      <c r="B70" s="14">
        <v>1000</v>
      </c>
      <c r="C70" s="14">
        <v>1100</v>
      </c>
      <c r="D70" s="14">
        <v>113</v>
      </c>
      <c r="E70" s="17" t="s">
        <v>104</v>
      </c>
      <c r="F70" s="59" t="s">
        <v>105</v>
      </c>
      <c r="G70" s="17"/>
      <c r="H70" s="17"/>
      <c r="I70" s="14">
        <v>15</v>
      </c>
      <c r="J70" s="18">
        <v>2584</v>
      </c>
      <c r="K70" s="18">
        <v>7.14</v>
      </c>
      <c r="L70" s="20">
        <f t="shared" si="13"/>
        <v>2591.14</v>
      </c>
      <c r="M70" s="18">
        <v>0</v>
      </c>
      <c r="N70" s="20">
        <v>0</v>
      </c>
      <c r="O70" s="20">
        <f t="shared" si="14"/>
        <v>2591.14</v>
      </c>
      <c r="P70" s="41"/>
    </row>
    <row r="71" spans="2:16" ht="30" customHeight="1" x14ac:dyDescent="0.25">
      <c r="B71" s="14">
        <v>1000</v>
      </c>
      <c r="C71" s="14">
        <v>1100</v>
      </c>
      <c r="D71" s="14">
        <v>113</v>
      </c>
      <c r="E71" s="78" t="s">
        <v>106</v>
      </c>
      <c r="F71" s="78" t="s">
        <v>107</v>
      </c>
      <c r="G71" s="87"/>
      <c r="H71" s="78"/>
      <c r="I71" s="14">
        <v>15</v>
      </c>
      <c r="J71" s="18">
        <v>2114</v>
      </c>
      <c r="K71" s="33">
        <v>65.989999999999995</v>
      </c>
      <c r="L71" s="20">
        <f t="shared" si="13"/>
        <v>2179.9899999999998</v>
      </c>
      <c r="M71" s="18">
        <v>0</v>
      </c>
      <c r="N71" s="18">
        <v>0</v>
      </c>
      <c r="O71" s="20">
        <f t="shared" si="14"/>
        <v>2179.9899999999998</v>
      </c>
      <c r="P71" s="41"/>
    </row>
    <row r="72" spans="2:16" ht="30" customHeight="1" x14ac:dyDescent="0.25">
      <c r="B72" s="70"/>
      <c r="C72" s="70"/>
      <c r="D72" s="70"/>
      <c r="E72" s="26" t="s">
        <v>108</v>
      </c>
      <c r="F72" s="27"/>
      <c r="G72" s="27"/>
      <c r="H72" s="28"/>
      <c r="I72" s="99"/>
      <c r="J72" s="30">
        <f t="shared" ref="J72:N72" si="15">SUM(J67:J71)</f>
        <v>16432</v>
      </c>
      <c r="K72" s="30">
        <f t="shared" si="15"/>
        <v>73.13</v>
      </c>
      <c r="L72" s="30">
        <f t="shared" si="15"/>
        <v>16505.129999999997</v>
      </c>
      <c r="M72" s="30">
        <f t="shared" si="15"/>
        <v>1134.9000000000001</v>
      </c>
      <c r="N72" s="30">
        <f t="shared" si="15"/>
        <v>1134.9000000000001</v>
      </c>
      <c r="O72" s="30">
        <f>SUM(O67:O71)</f>
        <v>15370.23</v>
      </c>
      <c r="P72" s="100"/>
    </row>
    <row r="73" spans="2:16" x14ac:dyDescent="0.25">
      <c r="B73" s="101"/>
      <c r="C73" s="101"/>
      <c r="D73" s="101"/>
      <c r="E73" s="102"/>
      <c r="F73" s="103"/>
      <c r="G73" s="103"/>
      <c r="H73" s="104"/>
      <c r="I73" s="105"/>
      <c r="J73" s="106"/>
      <c r="K73" s="106"/>
      <c r="L73" s="106"/>
      <c r="M73" s="106"/>
      <c r="N73" s="106"/>
      <c r="O73" s="106"/>
      <c r="P73" s="107"/>
    </row>
    <row r="74" spans="2:16" ht="18" x14ac:dyDescent="0.25">
      <c r="B74" s="46"/>
      <c r="C74" s="46"/>
      <c r="D74" s="46"/>
      <c r="E74" s="285"/>
      <c r="F74" s="285"/>
      <c r="G74" s="285"/>
      <c r="H74" s="285"/>
      <c r="P74" s="52"/>
    </row>
    <row r="75" spans="2:16" ht="18" x14ac:dyDescent="0.25">
      <c r="B75" s="46"/>
      <c r="C75" s="46"/>
      <c r="D75" s="46"/>
      <c r="E75" s="285" t="s">
        <v>0</v>
      </c>
      <c r="F75" s="285"/>
      <c r="G75" s="285"/>
      <c r="H75" s="285"/>
      <c r="I75" s="50"/>
      <c r="J75" s="50"/>
      <c r="K75" s="51"/>
      <c r="L75" s="50"/>
      <c r="M75" s="50"/>
      <c r="N75" s="50"/>
      <c r="O75" s="50"/>
      <c r="P75" s="52"/>
    </row>
    <row r="76" spans="2:16" ht="18" x14ac:dyDescent="0.25">
      <c r="B76" s="4"/>
      <c r="C76" s="2"/>
      <c r="D76" s="2"/>
      <c r="E76" s="285" t="s">
        <v>2</v>
      </c>
      <c r="F76" s="285"/>
      <c r="G76" s="285"/>
      <c r="H76" s="285"/>
      <c r="I76" s="285" t="s">
        <v>247</v>
      </c>
      <c r="J76" s="285"/>
      <c r="K76" s="285"/>
      <c r="L76" s="285"/>
      <c r="M76" s="285"/>
      <c r="N76" s="285"/>
      <c r="O76" s="285"/>
      <c r="P76" s="2"/>
    </row>
    <row r="77" spans="2:16" ht="18" x14ac:dyDescent="0.25">
      <c r="B77" s="5"/>
      <c r="C77" s="2"/>
      <c r="D77" s="2"/>
      <c r="E77" s="294"/>
      <c r="F77" s="294"/>
      <c r="G77" s="294"/>
      <c r="H77" s="294"/>
      <c r="I77" s="53"/>
      <c r="J77" s="53"/>
      <c r="K77" s="54"/>
      <c r="L77" s="53"/>
      <c r="M77" s="53"/>
      <c r="N77" s="53"/>
      <c r="O77" s="53"/>
      <c r="P77" s="2"/>
    </row>
    <row r="78" spans="2:16" x14ac:dyDescent="0.25">
      <c r="B78" s="277" t="s">
        <v>9</v>
      </c>
      <c r="C78" s="277" t="s">
        <v>10</v>
      </c>
      <c r="D78" s="277" t="s">
        <v>11</v>
      </c>
      <c r="E78" s="274" t="s">
        <v>3</v>
      </c>
      <c r="F78" s="274" t="s">
        <v>47</v>
      </c>
      <c r="G78" s="215"/>
      <c r="H78" s="274" t="s">
        <v>5</v>
      </c>
      <c r="I78" s="279" t="s">
        <v>13</v>
      </c>
      <c r="J78" s="82" t="s">
        <v>109</v>
      </c>
      <c r="K78" s="109"/>
      <c r="L78" s="84"/>
      <c r="M78" s="290"/>
      <c r="N78" s="291"/>
      <c r="O78" s="286" t="s">
        <v>7</v>
      </c>
      <c r="P78" s="286" t="s">
        <v>8</v>
      </c>
    </row>
    <row r="79" spans="2:16" x14ac:dyDescent="0.25">
      <c r="B79" s="293"/>
      <c r="C79" s="293"/>
      <c r="D79" s="293"/>
      <c r="E79" s="275"/>
      <c r="F79" s="275"/>
      <c r="G79" s="216" t="s">
        <v>12</v>
      </c>
      <c r="H79" s="275"/>
      <c r="I79" s="289"/>
      <c r="J79" s="279" t="s">
        <v>14</v>
      </c>
      <c r="K79" s="281" t="s">
        <v>48</v>
      </c>
      <c r="L79" s="283" t="s">
        <v>49</v>
      </c>
      <c r="M79" s="277" t="s">
        <v>17</v>
      </c>
      <c r="N79" s="277" t="s">
        <v>18</v>
      </c>
      <c r="O79" s="287"/>
      <c r="P79" s="287"/>
    </row>
    <row r="80" spans="2:16" x14ac:dyDescent="0.25">
      <c r="B80" s="278"/>
      <c r="C80" s="278"/>
      <c r="D80" s="278"/>
      <c r="E80" s="276"/>
      <c r="F80" s="276"/>
      <c r="G80" s="217"/>
      <c r="H80" s="276"/>
      <c r="I80" s="280"/>
      <c r="J80" s="280"/>
      <c r="K80" s="282"/>
      <c r="L80" s="284"/>
      <c r="M80" s="278"/>
      <c r="N80" s="278"/>
      <c r="O80" s="288"/>
      <c r="P80" s="288"/>
    </row>
    <row r="81" spans="2:16" ht="30" customHeight="1" x14ac:dyDescent="0.25">
      <c r="B81" s="14">
        <v>1000</v>
      </c>
      <c r="C81" s="14">
        <v>1100</v>
      </c>
      <c r="D81" s="14">
        <v>113</v>
      </c>
      <c r="E81" s="42" t="s">
        <v>110</v>
      </c>
      <c r="F81" s="59" t="s">
        <v>111</v>
      </c>
      <c r="G81" s="78"/>
      <c r="H81" s="78"/>
      <c r="I81" s="14">
        <v>15</v>
      </c>
      <c r="J81" s="18">
        <v>10063</v>
      </c>
      <c r="K81" s="33">
        <v>0</v>
      </c>
      <c r="L81" s="18">
        <f>J81+K81</f>
        <v>10063</v>
      </c>
      <c r="M81" s="18">
        <v>1438.73</v>
      </c>
      <c r="N81" s="18">
        <v>1438.73</v>
      </c>
      <c r="O81" s="20">
        <f>L81-N81</f>
        <v>8624.27</v>
      </c>
      <c r="P81" s="41"/>
    </row>
    <row r="82" spans="2:16" ht="30" customHeight="1" x14ac:dyDescent="0.25">
      <c r="B82" s="14">
        <v>1000</v>
      </c>
      <c r="C82" s="14">
        <v>1100</v>
      </c>
      <c r="D82" s="14">
        <v>113</v>
      </c>
      <c r="E82" s="78" t="s">
        <v>112</v>
      </c>
      <c r="F82" s="59" t="s">
        <v>113</v>
      </c>
      <c r="G82" s="78"/>
      <c r="H82" s="78"/>
      <c r="I82" s="14">
        <v>15</v>
      </c>
      <c r="J82" s="20">
        <v>5867</v>
      </c>
      <c r="K82" s="33">
        <v>0</v>
      </c>
      <c r="L82" s="18">
        <f t="shared" ref="L82:L85" si="16">J82+K82</f>
        <v>5867</v>
      </c>
      <c r="M82" s="20">
        <v>567.45000000000005</v>
      </c>
      <c r="N82" s="20">
        <v>567.45000000000005</v>
      </c>
      <c r="O82" s="20">
        <f t="shared" ref="O82:O85" si="17">L82-N82</f>
        <v>5299.55</v>
      </c>
      <c r="P82" s="41"/>
    </row>
    <row r="83" spans="2:16" ht="30" customHeight="1" x14ac:dyDescent="0.25">
      <c r="B83" s="14">
        <v>1000</v>
      </c>
      <c r="C83" s="14">
        <v>1100</v>
      </c>
      <c r="D83" s="14">
        <v>113</v>
      </c>
      <c r="E83" s="24" t="s">
        <v>114</v>
      </c>
      <c r="F83" s="59" t="s">
        <v>115</v>
      </c>
      <c r="G83" s="17"/>
      <c r="H83" s="17"/>
      <c r="I83" s="14">
        <v>15</v>
      </c>
      <c r="J83" s="18">
        <v>4534</v>
      </c>
      <c r="K83" s="33">
        <v>0</v>
      </c>
      <c r="L83" s="18">
        <f t="shared" si="16"/>
        <v>4534</v>
      </c>
      <c r="M83" s="18">
        <v>358.32</v>
      </c>
      <c r="N83" s="18">
        <v>358.32</v>
      </c>
      <c r="O83" s="20">
        <f t="shared" si="17"/>
        <v>4175.68</v>
      </c>
      <c r="P83" s="41"/>
    </row>
    <row r="84" spans="2:16" ht="30" customHeight="1" x14ac:dyDescent="0.25">
      <c r="B84" s="14">
        <v>1000</v>
      </c>
      <c r="C84" s="14">
        <v>1100</v>
      </c>
      <c r="D84" s="14">
        <v>113</v>
      </c>
      <c r="E84" s="112"/>
      <c r="F84" s="59" t="s">
        <v>116</v>
      </c>
      <c r="G84" s="17"/>
      <c r="H84" s="17"/>
      <c r="I84" s="14"/>
      <c r="J84" s="18"/>
      <c r="K84" s="33"/>
      <c r="L84" s="18">
        <f t="shared" si="16"/>
        <v>0</v>
      </c>
      <c r="M84" s="18"/>
      <c r="N84" s="18"/>
      <c r="O84" s="20">
        <f t="shared" si="17"/>
        <v>0</v>
      </c>
      <c r="P84" s="41"/>
    </row>
    <row r="85" spans="2:16" ht="30" customHeight="1" x14ac:dyDescent="0.25">
      <c r="B85" s="14">
        <v>1000</v>
      </c>
      <c r="C85" s="14">
        <v>1100</v>
      </c>
      <c r="D85" s="14">
        <v>113</v>
      </c>
      <c r="E85" s="42" t="s">
        <v>117</v>
      </c>
      <c r="F85" s="64" t="s">
        <v>118</v>
      </c>
      <c r="G85" s="86"/>
      <c r="H85" s="78"/>
      <c r="I85" s="14">
        <v>15</v>
      </c>
      <c r="J85" s="18">
        <v>4534</v>
      </c>
      <c r="K85" s="33">
        <v>0</v>
      </c>
      <c r="L85" s="18">
        <f t="shared" si="16"/>
        <v>4534</v>
      </c>
      <c r="M85" s="18">
        <v>358.32</v>
      </c>
      <c r="N85" s="18">
        <v>358.32</v>
      </c>
      <c r="O85" s="20">
        <f t="shared" si="17"/>
        <v>4175.68</v>
      </c>
      <c r="P85" s="41"/>
    </row>
    <row r="86" spans="2:16" ht="30" customHeight="1" x14ac:dyDescent="0.25">
      <c r="B86" s="26"/>
      <c r="C86" s="26"/>
      <c r="D86" s="26"/>
      <c r="E86" s="26" t="s">
        <v>119</v>
      </c>
      <c r="F86" s="27"/>
      <c r="G86" s="27"/>
      <c r="H86" s="28"/>
      <c r="I86" s="99"/>
      <c r="J86" s="30">
        <f t="shared" ref="J86:N86" si="18">SUM(J81:J85)</f>
        <v>24998</v>
      </c>
      <c r="K86" s="30">
        <f t="shared" si="18"/>
        <v>0</v>
      </c>
      <c r="L86" s="30">
        <f t="shared" si="18"/>
        <v>24998</v>
      </c>
      <c r="M86" s="30">
        <f t="shared" si="18"/>
        <v>2722.82</v>
      </c>
      <c r="N86" s="30">
        <f t="shared" si="18"/>
        <v>2722.82</v>
      </c>
      <c r="O86" s="30">
        <f>SUM(O81:O85)</f>
        <v>22275.18</v>
      </c>
      <c r="P86" s="31"/>
    </row>
    <row r="87" spans="2:16" ht="30" customHeight="1" x14ac:dyDescent="0.25">
      <c r="B87" s="14">
        <v>1000</v>
      </c>
      <c r="C87" s="14">
        <v>1100</v>
      </c>
      <c r="D87" s="14">
        <v>113</v>
      </c>
      <c r="E87" s="78" t="s">
        <v>120</v>
      </c>
      <c r="F87" s="59" t="s">
        <v>121</v>
      </c>
      <c r="G87" s="86"/>
      <c r="H87" s="78"/>
      <c r="I87" s="14">
        <v>15</v>
      </c>
      <c r="J87" s="18">
        <v>2880</v>
      </c>
      <c r="K87" s="62">
        <v>0</v>
      </c>
      <c r="L87" s="18">
        <f>J87+K87</f>
        <v>2880</v>
      </c>
      <c r="M87" s="18">
        <v>32.86</v>
      </c>
      <c r="N87" s="18">
        <v>32.86</v>
      </c>
      <c r="O87" s="20">
        <f>L87-N87</f>
        <v>2847.14</v>
      </c>
      <c r="P87" s="16"/>
    </row>
    <row r="88" spans="2:16" ht="30" customHeight="1" x14ac:dyDescent="0.25">
      <c r="B88" s="113"/>
      <c r="C88" s="113"/>
      <c r="D88" s="113"/>
      <c r="E88" s="26" t="s">
        <v>122</v>
      </c>
      <c r="F88" s="27"/>
      <c r="G88" s="27"/>
      <c r="H88" s="28"/>
      <c r="I88" s="71"/>
      <c r="J88" s="30">
        <f>SUM(J87)</f>
        <v>2880</v>
      </c>
      <c r="K88" s="30">
        <v>0</v>
      </c>
      <c r="L88" s="30">
        <f>SUM(L87)</f>
        <v>2880</v>
      </c>
      <c r="M88" s="30">
        <f>SUM(M87)</f>
        <v>32.86</v>
      </c>
      <c r="N88" s="30">
        <f>SUM(N87)</f>
        <v>32.86</v>
      </c>
      <c r="O88" s="30">
        <f>SUM(O87)</f>
        <v>2847.14</v>
      </c>
      <c r="P88" s="30">
        <v>0</v>
      </c>
    </row>
    <row r="89" spans="2:16" ht="30" customHeight="1" x14ac:dyDescent="0.25">
      <c r="B89" s="14">
        <v>1000</v>
      </c>
      <c r="C89" s="14">
        <v>1100</v>
      </c>
      <c r="D89" s="14">
        <v>113</v>
      </c>
      <c r="E89" s="78" t="s">
        <v>123</v>
      </c>
      <c r="F89" s="78" t="s">
        <v>124</v>
      </c>
      <c r="G89" s="227"/>
      <c r="H89" s="78"/>
      <c r="I89" s="14">
        <v>15</v>
      </c>
      <c r="J89" s="20">
        <v>4604</v>
      </c>
      <c r="K89" s="33">
        <v>0</v>
      </c>
      <c r="L89" s="20">
        <f>J89+K89</f>
        <v>4604</v>
      </c>
      <c r="M89" s="20">
        <v>365.94</v>
      </c>
      <c r="N89" s="20">
        <v>365.94</v>
      </c>
      <c r="O89" s="20">
        <f>L89-N89</f>
        <v>4238.0600000000004</v>
      </c>
      <c r="P89" s="115"/>
    </row>
    <row r="90" spans="2:16" ht="30" customHeight="1" x14ac:dyDescent="0.25">
      <c r="B90" s="14">
        <v>1000</v>
      </c>
      <c r="C90" s="14">
        <v>1100</v>
      </c>
      <c r="D90" s="14">
        <v>113</v>
      </c>
      <c r="E90" s="116" t="s">
        <v>125</v>
      </c>
      <c r="F90" s="78" t="s">
        <v>107</v>
      </c>
      <c r="G90" s="17"/>
      <c r="H90" s="17"/>
      <c r="I90" s="14">
        <v>15</v>
      </c>
      <c r="J90" s="20">
        <v>2523</v>
      </c>
      <c r="K90" s="33">
        <v>11.1</v>
      </c>
      <c r="L90" s="20">
        <f t="shared" ref="L90:L93" si="19">J90+K90</f>
        <v>2534.1</v>
      </c>
      <c r="M90" s="18">
        <v>0</v>
      </c>
      <c r="N90" s="18">
        <v>0</v>
      </c>
      <c r="O90" s="20">
        <f t="shared" ref="O90:O93" si="20">L90-N90</f>
        <v>2534.1</v>
      </c>
      <c r="P90" s="41"/>
    </row>
    <row r="91" spans="2:16" ht="30" customHeight="1" x14ac:dyDescent="0.25">
      <c r="B91" s="14">
        <v>1000</v>
      </c>
      <c r="C91" s="14">
        <v>1100</v>
      </c>
      <c r="D91" s="14">
        <v>113</v>
      </c>
      <c r="E91" s="78"/>
      <c r="F91" s="78" t="s">
        <v>126</v>
      </c>
      <c r="G91" s="78"/>
      <c r="H91" s="78"/>
      <c r="I91" s="14"/>
      <c r="J91" s="20">
        <v>0</v>
      </c>
      <c r="K91" s="33"/>
      <c r="L91" s="20">
        <f t="shared" si="19"/>
        <v>0</v>
      </c>
      <c r="M91" s="18">
        <v>0</v>
      </c>
      <c r="N91" s="18">
        <v>0</v>
      </c>
      <c r="O91" s="20">
        <f t="shared" si="20"/>
        <v>0</v>
      </c>
      <c r="P91" s="41"/>
    </row>
    <row r="92" spans="2:16" ht="30" customHeight="1" x14ac:dyDescent="0.25">
      <c r="B92" s="14">
        <v>1000</v>
      </c>
      <c r="C92" s="14">
        <v>1100</v>
      </c>
      <c r="D92" s="14">
        <v>113</v>
      </c>
      <c r="E92" s="60" t="s">
        <v>127</v>
      </c>
      <c r="F92" s="60" t="s">
        <v>126</v>
      </c>
      <c r="G92" s="77"/>
      <c r="H92" s="60"/>
      <c r="I92" s="117">
        <v>15</v>
      </c>
      <c r="J92" s="20">
        <v>3320</v>
      </c>
      <c r="K92" s="33">
        <v>0</v>
      </c>
      <c r="L92" s="20">
        <f t="shared" si="19"/>
        <v>3320</v>
      </c>
      <c r="M92" s="20">
        <v>101.03</v>
      </c>
      <c r="N92" s="20">
        <v>101.03</v>
      </c>
      <c r="O92" s="20">
        <f t="shared" si="20"/>
        <v>3218.97</v>
      </c>
      <c r="P92" s="41"/>
    </row>
    <row r="93" spans="2:16" ht="30" customHeight="1" x14ac:dyDescent="0.25">
      <c r="B93" s="14">
        <v>1000</v>
      </c>
      <c r="C93" s="14">
        <v>1100</v>
      </c>
      <c r="D93" s="14">
        <v>113</v>
      </c>
      <c r="E93" s="116" t="s">
        <v>128</v>
      </c>
      <c r="F93" s="78" t="s">
        <v>129</v>
      </c>
      <c r="G93" s="17"/>
      <c r="H93" s="17"/>
      <c r="I93" s="14">
        <v>15</v>
      </c>
      <c r="J93" s="20">
        <v>4604</v>
      </c>
      <c r="K93" s="33">
        <v>0</v>
      </c>
      <c r="L93" s="20">
        <f t="shared" si="19"/>
        <v>4604</v>
      </c>
      <c r="M93" s="18">
        <v>365.94</v>
      </c>
      <c r="N93" s="18">
        <v>365.94</v>
      </c>
      <c r="O93" s="20">
        <f t="shared" si="20"/>
        <v>4238.0600000000004</v>
      </c>
      <c r="P93" s="115"/>
    </row>
    <row r="94" spans="2:16" ht="30" customHeight="1" x14ac:dyDescent="0.25">
      <c r="B94" s="25"/>
      <c r="C94" s="25"/>
      <c r="D94" s="25"/>
      <c r="E94" s="27" t="s">
        <v>130</v>
      </c>
      <c r="F94" s="81"/>
      <c r="G94" s="81"/>
      <c r="H94" s="37"/>
      <c r="I94" s="118"/>
      <c r="J94" s="30">
        <f t="shared" ref="J94:N94" si="21">SUM(J89:J93)</f>
        <v>15051</v>
      </c>
      <c r="K94" s="30">
        <f t="shared" si="21"/>
        <v>11.1</v>
      </c>
      <c r="L94" s="30">
        <f t="shared" si="21"/>
        <v>15062.1</v>
      </c>
      <c r="M94" s="30">
        <f t="shared" si="21"/>
        <v>832.91000000000008</v>
      </c>
      <c r="N94" s="30">
        <f t="shared" si="21"/>
        <v>832.91000000000008</v>
      </c>
      <c r="O94" s="30">
        <f>SUM(O89:O93)</f>
        <v>14229.189999999999</v>
      </c>
      <c r="P94" s="38"/>
    </row>
    <row r="95" spans="2:16" ht="30" customHeight="1" x14ac:dyDescent="0.25">
      <c r="B95" s="14">
        <v>1000</v>
      </c>
      <c r="C95" s="14">
        <v>1100</v>
      </c>
      <c r="D95" s="14">
        <v>113</v>
      </c>
      <c r="E95" s="42" t="s">
        <v>131</v>
      </c>
      <c r="F95" s="59" t="s">
        <v>132</v>
      </c>
      <c r="G95" s="119"/>
      <c r="H95" s="120"/>
      <c r="I95" s="14">
        <v>15</v>
      </c>
      <c r="J95" s="121">
        <v>4973</v>
      </c>
      <c r="K95" s="122">
        <v>0</v>
      </c>
      <c r="L95" s="34">
        <f>J95+K95</f>
        <v>4973</v>
      </c>
      <c r="M95" s="18">
        <v>417.84</v>
      </c>
      <c r="N95" s="18">
        <v>417.84</v>
      </c>
      <c r="O95" s="20">
        <f>L95-N95</f>
        <v>4555.16</v>
      </c>
      <c r="P95" s="41"/>
    </row>
    <row r="96" spans="2:16" ht="30" customHeight="1" x14ac:dyDescent="0.25">
      <c r="B96" s="14">
        <v>1000</v>
      </c>
      <c r="C96" s="14">
        <v>1100</v>
      </c>
      <c r="D96" s="14">
        <v>113</v>
      </c>
      <c r="E96" s="17" t="s">
        <v>133</v>
      </c>
      <c r="F96" s="59" t="s">
        <v>134</v>
      </c>
      <c r="G96" s="17"/>
      <c r="H96" s="17"/>
      <c r="I96" s="14">
        <v>15</v>
      </c>
      <c r="J96" s="121">
        <v>3791</v>
      </c>
      <c r="K96" s="122">
        <v>0</v>
      </c>
      <c r="L96" s="34">
        <f t="shared" ref="L96:L99" si="22">J96+K96</f>
        <v>3791</v>
      </c>
      <c r="M96" s="18">
        <v>277.41000000000003</v>
      </c>
      <c r="N96" s="18">
        <v>277.41000000000003</v>
      </c>
      <c r="O96" s="20">
        <f t="shared" ref="O96:O99" si="23">L96-N96</f>
        <v>3513.59</v>
      </c>
      <c r="P96" s="123"/>
    </row>
    <row r="97" spans="2:16" ht="30" customHeight="1" x14ac:dyDescent="0.25">
      <c r="B97" s="14">
        <v>1000</v>
      </c>
      <c r="C97" s="14">
        <v>1100</v>
      </c>
      <c r="D97" s="14">
        <v>113</v>
      </c>
      <c r="E97" s="17" t="s">
        <v>135</v>
      </c>
      <c r="F97" s="78" t="s">
        <v>136</v>
      </c>
      <c r="G97" s="17"/>
      <c r="H97" s="17"/>
      <c r="I97" s="14">
        <v>15</v>
      </c>
      <c r="J97" s="121">
        <v>3613</v>
      </c>
      <c r="K97" s="33">
        <v>0</v>
      </c>
      <c r="L97" s="34">
        <f t="shared" si="22"/>
        <v>3613</v>
      </c>
      <c r="M97" s="18">
        <v>150.63</v>
      </c>
      <c r="N97" s="18">
        <v>150.63</v>
      </c>
      <c r="O97" s="20">
        <f t="shared" si="23"/>
        <v>3462.37</v>
      </c>
      <c r="P97" s="41"/>
    </row>
    <row r="98" spans="2:16" ht="30" customHeight="1" x14ac:dyDescent="0.25">
      <c r="B98" s="14">
        <v>1000</v>
      </c>
      <c r="C98" s="14">
        <v>1100</v>
      </c>
      <c r="D98" s="14">
        <v>113</v>
      </c>
      <c r="E98" s="17" t="s">
        <v>137</v>
      </c>
      <c r="F98" s="78" t="s">
        <v>136</v>
      </c>
      <c r="G98" s="17"/>
      <c r="H98" s="17"/>
      <c r="I98" s="14">
        <v>15</v>
      </c>
      <c r="J98" s="121">
        <v>3613</v>
      </c>
      <c r="K98" s="33">
        <v>0</v>
      </c>
      <c r="L98" s="34">
        <f t="shared" si="22"/>
        <v>3613</v>
      </c>
      <c r="M98" s="18">
        <v>150.63</v>
      </c>
      <c r="N98" s="18">
        <v>150.63</v>
      </c>
      <c r="O98" s="20">
        <f t="shared" si="23"/>
        <v>3462.37</v>
      </c>
      <c r="P98" s="74"/>
    </row>
    <row r="99" spans="2:16" ht="30" customHeight="1" x14ac:dyDescent="0.25">
      <c r="B99" s="14">
        <v>1000</v>
      </c>
      <c r="C99" s="14">
        <v>1100</v>
      </c>
      <c r="D99" s="14">
        <v>113</v>
      </c>
      <c r="E99" s="17" t="s">
        <v>138</v>
      </c>
      <c r="F99" s="78" t="s">
        <v>136</v>
      </c>
      <c r="G99" s="17"/>
      <c r="H99" s="17"/>
      <c r="I99" s="14">
        <v>15</v>
      </c>
      <c r="J99" s="121">
        <v>3613</v>
      </c>
      <c r="K99" s="33">
        <v>0</v>
      </c>
      <c r="L99" s="34">
        <f t="shared" si="22"/>
        <v>3613</v>
      </c>
      <c r="M99" s="18">
        <v>150.63</v>
      </c>
      <c r="N99" s="18">
        <v>150.63</v>
      </c>
      <c r="O99" s="20">
        <f t="shared" si="23"/>
        <v>3462.37</v>
      </c>
      <c r="P99" s="74"/>
    </row>
    <row r="100" spans="2:16" ht="30" customHeight="1" x14ac:dyDescent="0.25">
      <c r="B100" s="70"/>
      <c r="C100" s="70"/>
      <c r="D100" s="70"/>
      <c r="E100" s="124" t="s">
        <v>139</v>
      </c>
      <c r="F100" s="125"/>
      <c r="G100" s="125"/>
      <c r="H100" s="126"/>
      <c r="I100" s="127"/>
      <c r="J100" s="128">
        <f>SUM(J95:J99)</f>
        <v>19603</v>
      </c>
      <c r="K100" s="128">
        <v>0</v>
      </c>
      <c r="L100" s="128">
        <f>SUM(L95:L99)</f>
        <v>19603</v>
      </c>
      <c r="M100" s="128">
        <f>SUM(M95:M99)</f>
        <v>1147.1399999999999</v>
      </c>
      <c r="N100" s="128">
        <f>SUM(N95:N99)</f>
        <v>1147.1399999999999</v>
      </c>
      <c r="O100" s="128">
        <f>SUM(O95:O99)</f>
        <v>18455.859999999997</v>
      </c>
      <c r="P100" s="26"/>
    </row>
    <row r="101" spans="2:16" x14ac:dyDescent="0.25">
      <c r="B101" s="46"/>
      <c r="C101" s="46"/>
      <c r="D101" s="46"/>
      <c r="E101" s="46"/>
      <c r="F101" s="129"/>
      <c r="G101" s="129"/>
      <c r="H101" s="130"/>
      <c r="I101" s="131"/>
      <c r="J101" s="132"/>
      <c r="K101" s="133"/>
      <c r="L101" s="132"/>
      <c r="M101" s="132"/>
      <c r="N101" s="132"/>
      <c r="O101" s="132"/>
      <c r="P101" s="47"/>
    </row>
    <row r="102" spans="2:16" ht="18" x14ac:dyDescent="0.25">
      <c r="B102" s="46"/>
      <c r="C102" s="46"/>
      <c r="D102" s="46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52"/>
    </row>
    <row r="103" spans="2:16" ht="18" x14ac:dyDescent="0.25">
      <c r="B103" s="46"/>
      <c r="C103" s="46"/>
      <c r="D103" s="46"/>
      <c r="E103" s="285" t="s">
        <v>0</v>
      </c>
      <c r="F103" s="285"/>
      <c r="G103" s="285"/>
      <c r="H103" s="285"/>
      <c r="I103" s="50"/>
      <c r="J103" s="50"/>
      <c r="K103" s="51"/>
      <c r="L103" s="50"/>
      <c r="M103" s="50"/>
      <c r="N103" s="50"/>
      <c r="O103" s="50"/>
      <c r="P103" s="52"/>
    </row>
    <row r="104" spans="2:16" ht="18" x14ac:dyDescent="0.25">
      <c r="B104" s="4"/>
      <c r="C104" s="2"/>
      <c r="D104" s="2"/>
      <c r="E104" s="285" t="s">
        <v>2</v>
      </c>
      <c r="F104" s="285"/>
      <c r="G104" s="285"/>
      <c r="H104" s="285"/>
      <c r="I104" s="285" t="s">
        <v>247</v>
      </c>
      <c r="J104" s="285"/>
      <c r="K104" s="285"/>
      <c r="L104" s="285"/>
      <c r="M104" s="285"/>
      <c r="N104" s="285"/>
      <c r="O104" s="285"/>
      <c r="P104" s="2"/>
    </row>
    <row r="105" spans="2:16" ht="18" x14ac:dyDescent="0.25">
      <c r="B105" s="5"/>
      <c r="C105" s="2"/>
      <c r="D105" s="2"/>
      <c r="E105" s="294"/>
      <c r="F105" s="294"/>
      <c r="G105" s="294"/>
      <c r="H105" s="294"/>
      <c r="I105" s="53"/>
      <c r="J105" s="53"/>
      <c r="K105" s="54"/>
      <c r="L105" s="53"/>
      <c r="M105" s="53"/>
      <c r="N105" s="53"/>
      <c r="O105" s="53"/>
      <c r="P105" s="2"/>
    </row>
    <row r="106" spans="2:16" x14ac:dyDescent="0.25">
      <c r="B106" s="277" t="s">
        <v>9</v>
      </c>
      <c r="C106" s="277" t="s">
        <v>10</v>
      </c>
      <c r="D106" s="277" t="s">
        <v>11</v>
      </c>
      <c r="E106" s="274" t="s">
        <v>3</v>
      </c>
      <c r="F106" s="274" t="s">
        <v>47</v>
      </c>
      <c r="G106" s="215"/>
      <c r="H106" s="274" t="s">
        <v>5</v>
      </c>
      <c r="I106" s="279" t="s">
        <v>13</v>
      </c>
      <c r="J106" s="82" t="s">
        <v>109</v>
      </c>
      <c r="K106" s="109"/>
      <c r="L106" s="84"/>
      <c r="M106" s="290"/>
      <c r="N106" s="291"/>
      <c r="O106" s="286" t="s">
        <v>7</v>
      </c>
      <c r="P106" s="286" t="s">
        <v>8</v>
      </c>
    </row>
    <row r="107" spans="2:16" x14ac:dyDescent="0.25">
      <c r="B107" s="293"/>
      <c r="C107" s="293"/>
      <c r="D107" s="293"/>
      <c r="E107" s="275"/>
      <c r="F107" s="275"/>
      <c r="G107" s="216" t="s">
        <v>12</v>
      </c>
      <c r="H107" s="275"/>
      <c r="I107" s="289"/>
      <c r="J107" s="279" t="s">
        <v>14</v>
      </c>
      <c r="K107" s="281" t="s">
        <v>48</v>
      </c>
      <c r="L107" s="283" t="s">
        <v>49</v>
      </c>
      <c r="M107" s="277" t="s">
        <v>17</v>
      </c>
      <c r="N107" s="277" t="s">
        <v>18</v>
      </c>
      <c r="O107" s="287"/>
      <c r="P107" s="287"/>
    </row>
    <row r="108" spans="2:16" x14ac:dyDescent="0.25">
      <c r="B108" s="278"/>
      <c r="C108" s="278"/>
      <c r="D108" s="278"/>
      <c r="E108" s="276"/>
      <c r="F108" s="276"/>
      <c r="G108" s="217"/>
      <c r="H108" s="276"/>
      <c r="I108" s="280"/>
      <c r="J108" s="280"/>
      <c r="K108" s="282"/>
      <c r="L108" s="284"/>
      <c r="M108" s="278"/>
      <c r="N108" s="278"/>
      <c r="O108" s="288"/>
      <c r="P108" s="288"/>
    </row>
    <row r="109" spans="2:16" ht="30" customHeight="1" x14ac:dyDescent="0.25">
      <c r="B109" s="14">
        <v>1000</v>
      </c>
      <c r="C109" s="14">
        <v>1100</v>
      </c>
      <c r="D109" s="14">
        <v>113</v>
      </c>
      <c r="E109" s="17" t="s">
        <v>140</v>
      </c>
      <c r="F109" s="64" t="s">
        <v>141</v>
      </c>
      <c r="G109" s="17"/>
      <c r="H109" s="17"/>
      <c r="I109" s="14">
        <v>15</v>
      </c>
      <c r="J109" s="121">
        <v>4847</v>
      </c>
      <c r="K109" s="134">
        <v>0</v>
      </c>
      <c r="L109" s="121">
        <f>J109+K109</f>
        <v>4847</v>
      </c>
      <c r="M109" s="121">
        <v>397.56</v>
      </c>
      <c r="N109" s="121">
        <v>397.56</v>
      </c>
      <c r="O109" s="20">
        <f>L109-N109</f>
        <v>4449.4399999999996</v>
      </c>
      <c r="P109" s="135"/>
    </row>
    <row r="110" spans="2:16" ht="30" customHeight="1" x14ac:dyDescent="0.25">
      <c r="B110" s="14">
        <v>1000</v>
      </c>
      <c r="C110" s="14">
        <v>1100</v>
      </c>
      <c r="D110" s="14">
        <v>113</v>
      </c>
      <c r="E110" s="17" t="s">
        <v>142</v>
      </c>
      <c r="F110" s="64" t="s">
        <v>143</v>
      </c>
      <c r="G110" s="17"/>
      <c r="H110" s="17"/>
      <c r="I110" s="14">
        <v>15</v>
      </c>
      <c r="J110" s="121">
        <v>2455</v>
      </c>
      <c r="K110" s="134">
        <v>15.51</v>
      </c>
      <c r="L110" s="121">
        <f t="shared" ref="L110:L121" si="24">J110+K110</f>
        <v>2470.5100000000002</v>
      </c>
      <c r="M110" s="20">
        <v>0</v>
      </c>
      <c r="N110" s="20">
        <v>0</v>
      </c>
      <c r="O110" s="20">
        <f t="shared" ref="O110:O120" si="25">L110-N110</f>
        <v>2470.5100000000002</v>
      </c>
      <c r="P110" s="221"/>
    </row>
    <row r="111" spans="2:16" ht="30" customHeight="1" x14ac:dyDescent="0.25">
      <c r="B111" s="14">
        <v>1000</v>
      </c>
      <c r="C111" s="14">
        <v>1100</v>
      </c>
      <c r="D111" s="14">
        <v>113</v>
      </c>
      <c r="E111" s="17" t="s">
        <v>144</v>
      </c>
      <c r="F111" s="64" t="s">
        <v>143</v>
      </c>
      <c r="G111" s="17"/>
      <c r="H111" s="17"/>
      <c r="I111" s="14">
        <v>15</v>
      </c>
      <c r="J111" s="121">
        <v>2455</v>
      </c>
      <c r="K111" s="134">
        <v>15.51</v>
      </c>
      <c r="L111" s="121">
        <f t="shared" si="24"/>
        <v>2470.5100000000002</v>
      </c>
      <c r="M111" s="18">
        <v>0</v>
      </c>
      <c r="N111" s="18">
        <v>0</v>
      </c>
      <c r="O111" s="20">
        <f t="shared" si="25"/>
        <v>2470.5100000000002</v>
      </c>
      <c r="P111" s="221"/>
    </row>
    <row r="112" spans="2:16" ht="30" customHeight="1" x14ac:dyDescent="0.25">
      <c r="B112" s="14">
        <v>1000</v>
      </c>
      <c r="C112" s="14">
        <v>1100</v>
      </c>
      <c r="D112" s="14">
        <v>113</v>
      </c>
      <c r="E112" s="17" t="s">
        <v>145</v>
      </c>
      <c r="F112" s="64" t="s">
        <v>143</v>
      </c>
      <c r="G112" s="24"/>
      <c r="H112" s="24"/>
      <c r="I112" s="14">
        <v>15</v>
      </c>
      <c r="J112" s="121">
        <v>2455</v>
      </c>
      <c r="K112" s="134">
        <v>15.51</v>
      </c>
      <c r="L112" s="121">
        <f t="shared" si="24"/>
        <v>2470.5100000000002</v>
      </c>
      <c r="M112" s="18">
        <v>0</v>
      </c>
      <c r="N112" s="18">
        <v>0</v>
      </c>
      <c r="O112" s="20">
        <f t="shared" si="25"/>
        <v>2470.5100000000002</v>
      </c>
      <c r="P112" s="221"/>
    </row>
    <row r="113" spans="2:16" ht="30" customHeight="1" x14ac:dyDescent="0.25">
      <c r="B113" s="14">
        <v>1000</v>
      </c>
      <c r="C113" s="14">
        <v>1100</v>
      </c>
      <c r="D113" s="14">
        <v>113</v>
      </c>
      <c r="E113" s="17" t="s">
        <v>146</v>
      </c>
      <c r="F113" s="64" t="s">
        <v>147</v>
      </c>
      <c r="G113" s="17"/>
      <c r="H113" s="17"/>
      <c r="I113" s="14">
        <v>15</v>
      </c>
      <c r="J113" s="121">
        <v>3613</v>
      </c>
      <c r="K113" s="33">
        <v>0</v>
      </c>
      <c r="L113" s="121">
        <f t="shared" si="24"/>
        <v>3613</v>
      </c>
      <c r="M113" s="18">
        <v>150.63</v>
      </c>
      <c r="N113" s="18">
        <v>150.63</v>
      </c>
      <c r="O113" s="20">
        <f t="shared" si="25"/>
        <v>3462.37</v>
      </c>
      <c r="P113" s="136"/>
    </row>
    <row r="114" spans="2:16" ht="30" customHeight="1" x14ac:dyDescent="0.25">
      <c r="B114" s="14">
        <v>1000</v>
      </c>
      <c r="C114" s="14">
        <v>1100</v>
      </c>
      <c r="D114" s="14">
        <v>113</v>
      </c>
      <c r="E114" s="42" t="s">
        <v>148</v>
      </c>
      <c r="F114" s="78" t="s">
        <v>149</v>
      </c>
      <c r="G114" s="98"/>
      <c r="H114" s="44"/>
      <c r="I114" s="14">
        <v>15</v>
      </c>
      <c r="J114" s="121">
        <v>3613</v>
      </c>
      <c r="K114" s="33">
        <v>0</v>
      </c>
      <c r="L114" s="121">
        <f t="shared" si="24"/>
        <v>3613</v>
      </c>
      <c r="M114" s="18">
        <v>150.63</v>
      </c>
      <c r="N114" s="18">
        <v>150.63</v>
      </c>
      <c r="O114" s="20">
        <f t="shared" si="25"/>
        <v>3462.37</v>
      </c>
      <c r="P114" s="221"/>
    </row>
    <row r="115" spans="2:16" ht="30" customHeight="1" x14ac:dyDescent="0.25">
      <c r="B115" s="14">
        <v>1000</v>
      </c>
      <c r="C115" s="14">
        <v>1100</v>
      </c>
      <c r="D115" s="14">
        <v>113</v>
      </c>
      <c r="E115" s="137" t="s">
        <v>150</v>
      </c>
      <c r="F115" s="67" t="s">
        <v>149</v>
      </c>
      <c r="G115" s="98"/>
      <c r="H115" s="44"/>
      <c r="I115" s="14">
        <v>15</v>
      </c>
      <c r="J115" s="121">
        <v>3613</v>
      </c>
      <c r="K115" s="33">
        <v>0</v>
      </c>
      <c r="L115" s="121">
        <f t="shared" si="24"/>
        <v>3613</v>
      </c>
      <c r="M115" s="18">
        <v>150.63</v>
      </c>
      <c r="N115" s="18">
        <v>150.63</v>
      </c>
      <c r="O115" s="20">
        <f t="shared" si="25"/>
        <v>3462.37</v>
      </c>
      <c r="P115" s="136"/>
    </row>
    <row r="116" spans="2:16" ht="30" customHeight="1" x14ac:dyDescent="0.25">
      <c r="B116" s="72">
        <v>1000</v>
      </c>
      <c r="C116" s="72">
        <v>1100</v>
      </c>
      <c r="D116" s="14">
        <v>113</v>
      </c>
      <c r="E116" s="17" t="s">
        <v>151</v>
      </c>
      <c r="F116" s="138" t="s">
        <v>152</v>
      </c>
      <c r="G116" s="139"/>
      <c r="H116" s="17"/>
      <c r="I116" s="14">
        <v>15</v>
      </c>
      <c r="J116" s="121">
        <v>3613</v>
      </c>
      <c r="K116" s="33">
        <v>0</v>
      </c>
      <c r="L116" s="121">
        <f t="shared" si="24"/>
        <v>3613</v>
      </c>
      <c r="M116" s="18">
        <v>150.63</v>
      </c>
      <c r="N116" s="18">
        <v>150.63</v>
      </c>
      <c r="O116" s="20">
        <f t="shared" si="25"/>
        <v>3462.37</v>
      </c>
      <c r="P116" s="136"/>
    </row>
    <row r="117" spans="2:16" ht="30" customHeight="1" x14ac:dyDescent="0.25">
      <c r="B117" s="14">
        <v>1000</v>
      </c>
      <c r="C117" s="14">
        <v>1100</v>
      </c>
      <c r="D117" s="14">
        <v>113</v>
      </c>
      <c r="E117" s="17" t="s">
        <v>153</v>
      </c>
      <c r="F117" s="67" t="s">
        <v>152</v>
      </c>
      <c r="G117" s="17"/>
      <c r="H117" s="17"/>
      <c r="I117" s="14">
        <v>15</v>
      </c>
      <c r="J117" s="121">
        <v>3613</v>
      </c>
      <c r="K117" s="33">
        <v>0</v>
      </c>
      <c r="L117" s="121">
        <f t="shared" si="24"/>
        <v>3613</v>
      </c>
      <c r="M117" s="18">
        <v>150.63</v>
      </c>
      <c r="N117" s="18">
        <v>150.63</v>
      </c>
      <c r="O117" s="20">
        <f t="shared" si="25"/>
        <v>3462.37</v>
      </c>
      <c r="P117" s="136"/>
    </row>
    <row r="118" spans="2:16" ht="30" customHeight="1" x14ac:dyDescent="0.25">
      <c r="B118" s="14">
        <v>1000</v>
      </c>
      <c r="C118" s="14">
        <v>1100</v>
      </c>
      <c r="D118" s="14">
        <v>113</v>
      </c>
      <c r="E118" s="17" t="s">
        <v>154</v>
      </c>
      <c r="F118" s="78" t="s">
        <v>152</v>
      </c>
      <c r="G118" s="17"/>
      <c r="H118" s="17"/>
      <c r="I118" s="14">
        <v>15</v>
      </c>
      <c r="J118" s="121">
        <v>3613</v>
      </c>
      <c r="K118" s="33">
        <v>0</v>
      </c>
      <c r="L118" s="121">
        <f t="shared" si="24"/>
        <v>3613</v>
      </c>
      <c r="M118" s="18">
        <v>150.63</v>
      </c>
      <c r="N118" s="18">
        <v>150.63</v>
      </c>
      <c r="O118" s="20">
        <f t="shared" si="25"/>
        <v>3462.37</v>
      </c>
      <c r="P118" s="136"/>
    </row>
    <row r="119" spans="2:16" ht="30" customHeight="1" x14ac:dyDescent="0.25">
      <c r="B119" s="14">
        <v>1000</v>
      </c>
      <c r="C119" s="14">
        <v>1100</v>
      </c>
      <c r="D119" s="14">
        <v>113</v>
      </c>
      <c r="E119" s="17" t="s">
        <v>155</v>
      </c>
      <c r="F119" s="67" t="s">
        <v>152</v>
      </c>
      <c r="G119" s="24"/>
      <c r="H119" s="24"/>
      <c r="I119" s="14">
        <v>15</v>
      </c>
      <c r="J119" s="121">
        <v>3613</v>
      </c>
      <c r="K119" s="33">
        <v>0</v>
      </c>
      <c r="L119" s="121">
        <f t="shared" si="24"/>
        <v>3613</v>
      </c>
      <c r="M119" s="18">
        <v>150.63</v>
      </c>
      <c r="N119" s="18">
        <v>150.63</v>
      </c>
      <c r="O119" s="20">
        <f t="shared" si="25"/>
        <v>3462.37</v>
      </c>
      <c r="P119" s="136"/>
    </row>
    <row r="120" spans="2:16" ht="30" customHeight="1" x14ac:dyDescent="0.25">
      <c r="B120" s="14">
        <v>1000</v>
      </c>
      <c r="C120" s="14">
        <v>1100</v>
      </c>
      <c r="D120" s="14">
        <v>113</v>
      </c>
      <c r="E120" s="17" t="s">
        <v>156</v>
      </c>
      <c r="F120" s="67" t="s">
        <v>152</v>
      </c>
      <c r="G120" s="24"/>
      <c r="H120" s="24"/>
      <c r="I120" s="14">
        <v>15</v>
      </c>
      <c r="J120" s="121">
        <v>3613</v>
      </c>
      <c r="K120" s="33">
        <v>0</v>
      </c>
      <c r="L120" s="121">
        <f t="shared" si="24"/>
        <v>3613</v>
      </c>
      <c r="M120" s="18">
        <v>150.63</v>
      </c>
      <c r="N120" s="18">
        <v>150.63</v>
      </c>
      <c r="O120" s="20">
        <f t="shared" si="25"/>
        <v>3462.37</v>
      </c>
      <c r="P120" s="136"/>
    </row>
    <row r="121" spans="2:16" ht="30" customHeight="1" x14ac:dyDescent="0.25">
      <c r="B121" s="14">
        <v>1000</v>
      </c>
      <c r="C121" s="14">
        <v>1100</v>
      </c>
      <c r="D121" s="14">
        <v>113</v>
      </c>
      <c r="E121" s="17"/>
      <c r="F121" s="67" t="s">
        <v>152</v>
      </c>
      <c r="G121" s="17"/>
      <c r="H121" s="17"/>
      <c r="I121" s="14"/>
      <c r="J121" s="121"/>
      <c r="K121" s="33"/>
      <c r="L121" s="121">
        <f t="shared" si="24"/>
        <v>0</v>
      </c>
      <c r="M121" s="18"/>
      <c r="N121" s="18"/>
      <c r="O121" s="20"/>
      <c r="P121" s="136"/>
    </row>
    <row r="122" spans="2:16" ht="30" customHeight="1" x14ac:dyDescent="0.25">
      <c r="B122" s="26"/>
      <c r="C122" s="26"/>
      <c r="D122" s="26"/>
      <c r="E122" s="140" t="s">
        <v>157</v>
      </c>
      <c r="F122" s="27"/>
      <c r="G122" s="27"/>
      <c r="H122" s="88"/>
      <c r="I122" s="29"/>
      <c r="J122" s="30">
        <f t="shared" ref="J122:N122" si="26">SUM(J109:J121)</f>
        <v>41116</v>
      </c>
      <c r="K122" s="30">
        <f t="shared" si="26"/>
        <v>46.53</v>
      </c>
      <c r="L122" s="30">
        <f t="shared" si="26"/>
        <v>41162.53</v>
      </c>
      <c r="M122" s="30">
        <f t="shared" si="26"/>
        <v>1602.6000000000004</v>
      </c>
      <c r="N122" s="30">
        <f t="shared" si="26"/>
        <v>1602.6000000000004</v>
      </c>
      <c r="O122" s="30">
        <f>SUM(O109:O120)</f>
        <v>39559.93</v>
      </c>
      <c r="P122" s="26"/>
    </row>
    <row r="123" spans="2:16" ht="30" customHeight="1" x14ac:dyDescent="0.25">
      <c r="B123" s="14">
        <v>1000</v>
      </c>
      <c r="C123" s="14">
        <v>1100</v>
      </c>
      <c r="D123" s="14">
        <v>113</v>
      </c>
      <c r="E123" s="17" t="s">
        <v>158</v>
      </c>
      <c r="F123" s="78" t="s">
        <v>159</v>
      </c>
      <c r="G123" s="24"/>
      <c r="H123" s="24"/>
      <c r="I123" s="14">
        <v>15</v>
      </c>
      <c r="J123" s="18">
        <v>6252</v>
      </c>
      <c r="K123" s="62">
        <v>0</v>
      </c>
      <c r="L123" s="18">
        <f>J123+K123</f>
        <v>6252</v>
      </c>
      <c r="M123" s="18">
        <v>636.48</v>
      </c>
      <c r="N123" s="18">
        <v>636.48</v>
      </c>
      <c r="O123" s="18">
        <f>L123-N123</f>
        <v>5615.52</v>
      </c>
      <c r="P123" s="217"/>
    </row>
    <row r="124" spans="2:16" ht="30" customHeight="1" x14ac:dyDescent="0.25">
      <c r="B124" s="14">
        <v>1000</v>
      </c>
      <c r="C124" s="14">
        <v>1100</v>
      </c>
      <c r="D124" s="14">
        <v>113</v>
      </c>
      <c r="E124" s="17" t="s">
        <v>160</v>
      </c>
      <c r="F124" s="78" t="s">
        <v>161</v>
      </c>
      <c r="G124" s="141"/>
      <c r="H124" s="17"/>
      <c r="I124" s="14">
        <v>15</v>
      </c>
      <c r="J124" s="121">
        <v>3998</v>
      </c>
      <c r="K124" s="62">
        <v>0</v>
      </c>
      <c r="L124" s="18">
        <f t="shared" ref="L124:L130" si="27">J124+K124</f>
        <v>3998</v>
      </c>
      <c r="M124" s="121">
        <v>299.95</v>
      </c>
      <c r="N124" s="121">
        <v>299.95</v>
      </c>
      <c r="O124" s="18">
        <f t="shared" ref="O124:O130" si="28">L124-N124</f>
        <v>3698.05</v>
      </c>
      <c r="P124" s="217"/>
    </row>
    <row r="125" spans="2:16" ht="30" customHeight="1" x14ac:dyDescent="0.25">
      <c r="B125" s="14">
        <v>1000</v>
      </c>
      <c r="C125" s="14">
        <v>1100</v>
      </c>
      <c r="D125" s="14">
        <v>113</v>
      </c>
      <c r="E125" s="17"/>
      <c r="F125" s="78" t="s">
        <v>161</v>
      </c>
      <c r="G125" s="17"/>
      <c r="H125" s="17"/>
      <c r="I125" s="14"/>
      <c r="J125" s="121"/>
      <c r="K125" s="33">
        <v>0</v>
      </c>
      <c r="L125" s="18"/>
      <c r="M125" s="121"/>
      <c r="N125" s="121"/>
      <c r="O125" s="18"/>
      <c r="P125" s="41"/>
    </row>
    <row r="126" spans="2:16" ht="30" customHeight="1" x14ac:dyDescent="0.25">
      <c r="B126" s="14">
        <v>1000</v>
      </c>
      <c r="C126" s="14">
        <v>1100</v>
      </c>
      <c r="D126" s="14">
        <v>113</v>
      </c>
      <c r="E126" s="17" t="s">
        <v>163</v>
      </c>
      <c r="F126" s="78" t="s">
        <v>161</v>
      </c>
      <c r="G126" s="17"/>
      <c r="H126" s="17"/>
      <c r="I126" s="14">
        <v>15</v>
      </c>
      <c r="J126" s="121">
        <v>3998</v>
      </c>
      <c r="K126" s="62">
        <v>0</v>
      </c>
      <c r="L126" s="18">
        <f t="shared" si="27"/>
        <v>3998</v>
      </c>
      <c r="M126" s="121">
        <v>299.95</v>
      </c>
      <c r="N126" s="121">
        <v>299.95</v>
      </c>
      <c r="O126" s="18">
        <f t="shared" si="28"/>
        <v>3698.05</v>
      </c>
      <c r="P126" s="217"/>
    </row>
    <row r="127" spans="2:16" ht="30" customHeight="1" x14ac:dyDescent="0.25">
      <c r="B127" s="14">
        <v>1000</v>
      </c>
      <c r="C127" s="14">
        <v>1100</v>
      </c>
      <c r="D127" s="14">
        <v>113</v>
      </c>
      <c r="E127" s="17" t="s">
        <v>164</v>
      </c>
      <c r="F127" s="78" t="s">
        <v>161</v>
      </c>
      <c r="G127" s="77"/>
      <c r="H127" s="17"/>
      <c r="I127" s="14">
        <v>15</v>
      </c>
      <c r="J127" s="121">
        <v>3998</v>
      </c>
      <c r="K127" s="62">
        <v>0</v>
      </c>
      <c r="L127" s="18">
        <f t="shared" si="27"/>
        <v>3998</v>
      </c>
      <c r="M127" s="121">
        <v>299.95</v>
      </c>
      <c r="N127" s="121">
        <v>299.95</v>
      </c>
      <c r="O127" s="18">
        <f t="shared" si="28"/>
        <v>3698.05</v>
      </c>
      <c r="P127" s="217"/>
    </row>
    <row r="128" spans="2:16" ht="30" customHeight="1" x14ac:dyDescent="0.25">
      <c r="B128" s="14">
        <v>1000</v>
      </c>
      <c r="C128" s="14">
        <v>1100</v>
      </c>
      <c r="D128" s="14">
        <v>113</v>
      </c>
      <c r="E128" s="78" t="s">
        <v>165</v>
      </c>
      <c r="F128" s="78" t="s">
        <v>161</v>
      </c>
      <c r="G128" s="17"/>
      <c r="H128" s="17"/>
      <c r="I128" s="14">
        <v>15</v>
      </c>
      <c r="J128" s="121">
        <v>3998</v>
      </c>
      <c r="K128" s="62">
        <v>0</v>
      </c>
      <c r="L128" s="18">
        <f t="shared" si="27"/>
        <v>3998</v>
      </c>
      <c r="M128" s="121">
        <v>299.95</v>
      </c>
      <c r="N128" s="121">
        <v>299.95</v>
      </c>
      <c r="O128" s="18">
        <f t="shared" si="28"/>
        <v>3698.05</v>
      </c>
      <c r="P128" s="217"/>
    </row>
    <row r="129" spans="2:16" ht="30" customHeight="1" x14ac:dyDescent="0.25">
      <c r="B129" s="14">
        <v>1000</v>
      </c>
      <c r="C129" s="14">
        <v>1100</v>
      </c>
      <c r="D129" s="14">
        <v>113</v>
      </c>
      <c r="E129" s="17" t="s">
        <v>166</v>
      </c>
      <c r="F129" s="78" t="s">
        <v>161</v>
      </c>
      <c r="G129" s="17"/>
      <c r="H129" s="17"/>
      <c r="I129" s="14">
        <v>15</v>
      </c>
      <c r="J129" s="121">
        <v>3998</v>
      </c>
      <c r="K129" s="62">
        <v>0</v>
      </c>
      <c r="L129" s="18">
        <f t="shared" si="27"/>
        <v>3998</v>
      </c>
      <c r="M129" s="121">
        <v>299.95</v>
      </c>
      <c r="N129" s="121">
        <v>299.95</v>
      </c>
      <c r="O129" s="18">
        <f t="shared" si="28"/>
        <v>3698.05</v>
      </c>
      <c r="P129" s="217"/>
    </row>
    <row r="130" spans="2:16" ht="30" customHeight="1" x14ac:dyDescent="0.25">
      <c r="B130" s="14">
        <v>1000</v>
      </c>
      <c r="C130" s="14">
        <v>1100</v>
      </c>
      <c r="D130" s="14">
        <v>113</v>
      </c>
      <c r="E130" s="78" t="s">
        <v>167</v>
      </c>
      <c r="F130" s="78" t="s">
        <v>161</v>
      </c>
      <c r="G130" s="77"/>
      <c r="H130" s="142"/>
      <c r="I130" s="14">
        <v>15</v>
      </c>
      <c r="J130" s="121">
        <v>3998</v>
      </c>
      <c r="K130" s="62">
        <v>0</v>
      </c>
      <c r="L130" s="18">
        <f t="shared" si="27"/>
        <v>3998</v>
      </c>
      <c r="M130" s="121">
        <v>299.95</v>
      </c>
      <c r="N130" s="121">
        <v>299.95</v>
      </c>
      <c r="O130" s="18">
        <f t="shared" si="28"/>
        <v>3698.05</v>
      </c>
      <c r="P130" s="217"/>
    </row>
    <row r="131" spans="2:16" ht="30" customHeight="1" x14ac:dyDescent="0.25">
      <c r="B131" s="70"/>
      <c r="C131" s="70"/>
      <c r="D131" s="70"/>
      <c r="E131" s="26" t="s">
        <v>168</v>
      </c>
      <c r="F131" s="27"/>
      <c r="G131" s="27"/>
      <c r="H131" s="88"/>
      <c r="I131" s="29"/>
      <c r="J131" s="30">
        <f>SUM(J123:J130)</f>
        <v>30240</v>
      </c>
      <c r="K131" s="30">
        <v>0</v>
      </c>
      <c r="L131" s="30">
        <f>SUM(L123:L130)</f>
        <v>30240</v>
      </c>
      <c r="M131" s="30">
        <f>SUM(M123:M130)</f>
        <v>2436.1799999999998</v>
      </c>
      <c r="N131" s="30">
        <f>SUM(N123:N130)</f>
        <v>2436.1799999999998</v>
      </c>
      <c r="O131" s="30">
        <f>SUM(O123:O130)</f>
        <v>27803.819999999996</v>
      </c>
      <c r="P131" s="143"/>
    </row>
    <row r="132" spans="2:16" x14ac:dyDescent="0.25">
      <c r="B132" s="144"/>
      <c r="C132" s="144"/>
      <c r="D132" s="144"/>
      <c r="E132" s="145"/>
      <c r="F132" s="2"/>
      <c r="G132" s="2"/>
      <c r="H132" s="1"/>
      <c r="I132" s="144"/>
      <c r="J132" s="146"/>
      <c r="K132" s="147"/>
      <c r="L132" s="146"/>
      <c r="M132" s="146"/>
      <c r="N132" s="146"/>
      <c r="O132" s="148"/>
      <c r="P132" s="149"/>
    </row>
    <row r="133" spans="2:16" x14ac:dyDescent="0.25">
      <c r="B133" s="144"/>
      <c r="C133" s="144"/>
      <c r="D133" s="144"/>
      <c r="E133" s="145"/>
      <c r="F133" s="2"/>
      <c r="G133" s="2"/>
      <c r="H133" s="1"/>
      <c r="I133" s="144"/>
      <c r="J133" s="146"/>
      <c r="K133" s="147"/>
      <c r="L133" s="146"/>
      <c r="M133" s="146"/>
      <c r="N133" s="146"/>
      <c r="O133" s="146"/>
      <c r="P133" s="47"/>
    </row>
    <row r="134" spans="2:16" x14ac:dyDescent="0.25">
      <c r="B134" s="144"/>
      <c r="C134" s="144"/>
      <c r="D134" s="144"/>
      <c r="E134" s="145"/>
      <c r="F134" s="2"/>
      <c r="G134" s="2"/>
      <c r="H134" s="1"/>
      <c r="I134" s="144"/>
      <c r="J134" s="146"/>
      <c r="K134" s="147"/>
      <c r="L134" s="146"/>
      <c r="M134" s="146"/>
      <c r="N134" s="146"/>
      <c r="O134" s="146"/>
      <c r="P134" s="47"/>
    </row>
    <row r="135" spans="2:16" ht="18" x14ac:dyDescent="0.25">
      <c r="B135" s="46"/>
      <c r="C135" s="46"/>
      <c r="D135" s="46"/>
      <c r="E135" s="285" t="s">
        <v>0</v>
      </c>
      <c r="F135" s="285"/>
      <c r="G135" s="285"/>
      <c r="H135" s="285"/>
      <c r="I135" s="285" t="s">
        <v>247</v>
      </c>
      <c r="J135" s="285"/>
      <c r="K135" s="285"/>
      <c r="L135" s="285"/>
      <c r="M135" s="285"/>
      <c r="N135" s="285"/>
      <c r="O135" s="285"/>
      <c r="P135" s="47"/>
    </row>
    <row r="136" spans="2:16" ht="18" x14ac:dyDescent="0.25">
      <c r="B136" s="4"/>
      <c r="C136" s="2"/>
      <c r="E136" s="285" t="s">
        <v>2</v>
      </c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150"/>
    </row>
    <row r="137" spans="2:16" x14ac:dyDescent="0.25">
      <c r="B137" s="151"/>
      <c r="C137" s="151"/>
      <c r="D137" s="151"/>
      <c r="E137" s="286" t="s">
        <v>3</v>
      </c>
      <c r="F137" s="286" t="s">
        <v>47</v>
      </c>
      <c r="G137" s="219"/>
      <c r="H137" s="286" t="s">
        <v>5</v>
      </c>
      <c r="I137" s="279" t="s">
        <v>13</v>
      </c>
      <c r="J137" s="152" t="s">
        <v>109</v>
      </c>
      <c r="K137" s="109"/>
      <c r="L137" s="84"/>
      <c r="M137" s="290"/>
      <c r="N137" s="291"/>
      <c r="O137" s="286" t="s">
        <v>7</v>
      </c>
      <c r="P137" s="274" t="s">
        <v>8</v>
      </c>
    </row>
    <row r="138" spans="2:16" x14ac:dyDescent="0.25">
      <c r="B138" s="277" t="s">
        <v>9</v>
      </c>
      <c r="C138" s="277" t="s">
        <v>10</v>
      </c>
      <c r="D138" s="277" t="s">
        <v>11</v>
      </c>
      <c r="E138" s="287"/>
      <c r="F138" s="287"/>
      <c r="G138" s="220" t="s">
        <v>12</v>
      </c>
      <c r="H138" s="287"/>
      <c r="I138" s="289"/>
      <c r="J138" s="279" t="s">
        <v>14</v>
      </c>
      <c r="K138" s="281" t="s">
        <v>48</v>
      </c>
      <c r="L138" s="283" t="s">
        <v>49</v>
      </c>
      <c r="M138" s="277" t="s">
        <v>17</v>
      </c>
      <c r="N138" s="277" t="s">
        <v>18</v>
      </c>
      <c r="O138" s="287"/>
      <c r="P138" s="275"/>
    </row>
    <row r="139" spans="2:16" x14ac:dyDescent="0.25">
      <c r="B139" s="278"/>
      <c r="C139" s="278"/>
      <c r="D139" s="278"/>
      <c r="E139" s="288"/>
      <c r="F139" s="288"/>
      <c r="G139" s="221"/>
      <c r="H139" s="288"/>
      <c r="I139" s="280"/>
      <c r="J139" s="280"/>
      <c r="K139" s="282"/>
      <c r="L139" s="284"/>
      <c r="M139" s="278"/>
      <c r="N139" s="278"/>
      <c r="O139" s="288"/>
      <c r="P139" s="276"/>
    </row>
    <row r="140" spans="2:16" ht="30" customHeight="1" x14ac:dyDescent="0.25">
      <c r="B140" s="14">
        <v>1000</v>
      </c>
      <c r="C140" s="14">
        <v>1100</v>
      </c>
      <c r="D140" s="14">
        <v>113</v>
      </c>
      <c r="E140" s="42" t="s">
        <v>241</v>
      </c>
      <c r="F140" s="78" t="s">
        <v>170</v>
      </c>
      <c r="G140" s="98"/>
      <c r="H140" s="153"/>
      <c r="I140" s="14">
        <v>15</v>
      </c>
      <c r="J140" s="20">
        <v>5352</v>
      </c>
      <c r="K140" s="33">
        <v>0</v>
      </c>
      <c r="L140" s="121">
        <f>J140+K140</f>
        <v>5352</v>
      </c>
      <c r="M140" s="20">
        <v>478.82</v>
      </c>
      <c r="N140" s="20">
        <v>478.82</v>
      </c>
      <c r="O140" s="20">
        <f>L140-N140</f>
        <v>4873.18</v>
      </c>
      <c r="P140" s="154"/>
    </row>
    <row r="141" spans="2:16" ht="30" customHeight="1" x14ac:dyDescent="0.25">
      <c r="B141" s="70"/>
      <c r="C141" s="70"/>
      <c r="D141" s="70"/>
      <c r="E141" s="26" t="s">
        <v>171</v>
      </c>
      <c r="F141" s="27"/>
      <c r="G141" s="27"/>
      <c r="H141" s="88"/>
      <c r="I141" s="155"/>
      <c r="J141" s="95">
        <f>SUM(J140)</f>
        <v>5352</v>
      </c>
      <c r="K141" s="95">
        <v>0</v>
      </c>
      <c r="L141" s="95">
        <f>SUM(L140)</f>
        <v>5352</v>
      </c>
      <c r="M141" s="95">
        <f>SUM(M140)</f>
        <v>478.82</v>
      </c>
      <c r="N141" s="95">
        <f>SUM(N140)</f>
        <v>478.82</v>
      </c>
      <c r="O141" s="95">
        <f>SUM(O140)</f>
        <v>4873.18</v>
      </c>
      <c r="P141" s="143"/>
    </row>
    <row r="142" spans="2:16" ht="30" customHeight="1" x14ac:dyDescent="0.25">
      <c r="B142" s="14">
        <v>1000</v>
      </c>
      <c r="C142" s="14">
        <v>1100</v>
      </c>
      <c r="D142" s="14">
        <v>113</v>
      </c>
      <c r="E142" s="78" t="s">
        <v>172</v>
      </c>
      <c r="F142" s="59" t="s">
        <v>173</v>
      </c>
      <c r="G142" s="87"/>
      <c r="H142" s="78"/>
      <c r="I142" s="14">
        <v>15</v>
      </c>
      <c r="J142" s="34">
        <v>4653</v>
      </c>
      <c r="K142" s="122">
        <v>0</v>
      </c>
      <c r="L142" s="34">
        <f>J142+K142</f>
        <v>4653</v>
      </c>
      <c r="M142" s="34">
        <v>371.28</v>
      </c>
      <c r="N142" s="34">
        <v>371.28</v>
      </c>
      <c r="O142" s="156">
        <f>L142-N142</f>
        <v>4281.72</v>
      </c>
      <c r="P142" s="157"/>
    </row>
    <row r="143" spans="2:16" ht="30" customHeight="1" x14ac:dyDescent="0.25">
      <c r="B143" s="25"/>
      <c r="C143" s="25"/>
      <c r="D143" s="25"/>
      <c r="E143" s="28" t="s">
        <v>174</v>
      </c>
      <c r="F143" s="37"/>
      <c r="G143" s="37"/>
      <c r="H143" s="37"/>
      <c r="I143" s="28"/>
      <c r="J143" s="158">
        <f>SUM(J142)</f>
        <v>4653</v>
      </c>
      <c r="K143" s="158">
        <v>0</v>
      </c>
      <c r="L143" s="158">
        <f>SUM(L142)</f>
        <v>4653</v>
      </c>
      <c r="M143" s="158">
        <f>SUM(M142)</f>
        <v>371.28</v>
      </c>
      <c r="N143" s="158">
        <f>SUM(N142)</f>
        <v>371.28</v>
      </c>
      <c r="O143" s="158">
        <f>SUM(O142)</f>
        <v>4281.72</v>
      </c>
      <c r="P143" s="159"/>
    </row>
    <row r="144" spans="2:16" ht="30" customHeight="1" x14ac:dyDescent="0.25">
      <c r="B144" s="14">
        <v>1000</v>
      </c>
      <c r="C144" s="14">
        <v>1100</v>
      </c>
      <c r="D144" s="14">
        <v>113</v>
      </c>
      <c r="E144" s="78" t="s">
        <v>175</v>
      </c>
      <c r="F144" s="59" t="s">
        <v>176</v>
      </c>
      <c r="G144" s="114"/>
      <c r="H144" s="78"/>
      <c r="I144" s="14">
        <v>15</v>
      </c>
      <c r="J144" s="121">
        <v>4847</v>
      </c>
      <c r="K144" s="122">
        <v>0</v>
      </c>
      <c r="L144" s="34">
        <f>J144+K144</f>
        <v>4847</v>
      </c>
      <c r="M144" s="121">
        <v>397.56</v>
      </c>
      <c r="N144" s="121">
        <v>397.56</v>
      </c>
      <c r="O144" s="20">
        <f>L144-N144</f>
        <v>4449.4399999999996</v>
      </c>
      <c r="P144" s="160"/>
    </row>
    <row r="145" spans="2:16" ht="30" customHeight="1" x14ac:dyDescent="0.25">
      <c r="B145" s="14">
        <v>1000</v>
      </c>
      <c r="C145" s="14">
        <v>1100</v>
      </c>
      <c r="D145" s="14">
        <v>113</v>
      </c>
      <c r="E145" s="78" t="s">
        <v>177</v>
      </c>
      <c r="F145" s="59" t="s">
        <v>178</v>
      </c>
      <c r="G145" s="114"/>
      <c r="H145" s="78"/>
      <c r="I145" s="14">
        <v>15</v>
      </c>
      <c r="J145" s="121">
        <v>4847</v>
      </c>
      <c r="K145" s="122">
        <v>0</v>
      </c>
      <c r="L145" s="34">
        <f t="shared" ref="L145:L156" si="29">J145+K145</f>
        <v>4847</v>
      </c>
      <c r="M145" s="121">
        <v>397.56</v>
      </c>
      <c r="N145" s="121">
        <v>397.56</v>
      </c>
      <c r="O145" s="20">
        <f t="shared" ref="O145:O156" si="30">L145-N145</f>
        <v>4449.4399999999996</v>
      </c>
      <c r="P145" s="136"/>
    </row>
    <row r="146" spans="2:16" ht="30" customHeight="1" x14ac:dyDescent="0.25">
      <c r="B146" s="14">
        <v>1000</v>
      </c>
      <c r="C146" s="14">
        <v>1100</v>
      </c>
      <c r="D146" s="14">
        <v>113</v>
      </c>
      <c r="E146" s="78" t="s">
        <v>179</v>
      </c>
      <c r="F146" s="77" t="s">
        <v>180</v>
      </c>
      <c r="G146" s="161"/>
      <c r="H146" s="78"/>
      <c r="I146" s="14">
        <v>15</v>
      </c>
      <c r="J146" s="121">
        <v>4847</v>
      </c>
      <c r="K146" s="122">
        <v>0</v>
      </c>
      <c r="L146" s="34">
        <f t="shared" si="29"/>
        <v>4847</v>
      </c>
      <c r="M146" s="121">
        <v>397.56</v>
      </c>
      <c r="N146" s="121">
        <v>397.56</v>
      </c>
      <c r="O146" s="20">
        <f t="shared" si="30"/>
        <v>4449.4399999999996</v>
      </c>
      <c r="P146" s="136"/>
    </row>
    <row r="147" spans="2:16" ht="30" customHeight="1" x14ac:dyDescent="0.25">
      <c r="B147" s="14">
        <v>1000</v>
      </c>
      <c r="C147" s="14">
        <v>1100</v>
      </c>
      <c r="D147" s="14">
        <v>113</v>
      </c>
      <c r="E147" s="78" t="s">
        <v>181</v>
      </c>
      <c r="F147" s="78" t="s">
        <v>180</v>
      </c>
      <c r="G147" s="161"/>
      <c r="H147" s="78"/>
      <c r="I147" s="14">
        <v>15</v>
      </c>
      <c r="J147" s="121">
        <v>4847</v>
      </c>
      <c r="K147" s="122">
        <v>0</v>
      </c>
      <c r="L147" s="34">
        <f t="shared" si="29"/>
        <v>4847</v>
      </c>
      <c r="M147" s="121">
        <v>397.56</v>
      </c>
      <c r="N147" s="121">
        <v>397.56</v>
      </c>
      <c r="O147" s="20">
        <f t="shared" si="30"/>
        <v>4449.4399999999996</v>
      </c>
      <c r="P147" s="136"/>
    </row>
    <row r="148" spans="2:16" ht="30" customHeight="1" x14ac:dyDescent="0.25">
      <c r="B148" s="14">
        <v>1000</v>
      </c>
      <c r="C148" s="14">
        <v>1100</v>
      </c>
      <c r="D148" s="14">
        <v>113</v>
      </c>
      <c r="E148" s="78" t="s">
        <v>182</v>
      </c>
      <c r="F148" s="78" t="s">
        <v>180</v>
      </c>
      <c r="G148" s="161"/>
      <c r="H148" s="78"/>
      <c r="I148" s="14">
        <v>15</v>
      </c>
      <c r="J148" s="121">
        <v>4847</v>
      </c>
      <c r="K148" s="122">
        <v>0</v>
      </c>
      <c r="L148" s="34">
        <f t="shared" si="29"/>
        <v>4847</v>
      </c>
      <c r="M148" s="121">
        <v>397.56</v>
      </c>
      <c r="N148" s="121">
        <v>397.56</v>
      </c>
      <c r="O148" s="20">
        <f t="shared" si="30"/>
        <v>4449.4399999999996</v>
      </c>
      <c r="P148" s="41"/>
    </row>
    <row r="149" spans="2:16" ht="30" customHeight="1" x14ac:dyDescent="0.25">
      <c r="B149" s="14">
        <v>1000</v>
      </c>
      <c r="C149" s="14">
        <v>1100</v>
      </c>
      <c r="D149" s="14">
        <v>113</v>
      </c>
      <c r="E149" s="162" t="s">
        <v>183</v>
      </c>
      <c r="F149" s="78" t="s">
        <v>180</v>
      </c>
      <c r="G149" s="163"/>
      <c r="H149" s="164"/>
      <c r="I149" s="14">
        <v>15</v>
      </c>
      <c r="J149" s="121">
        <v>4847</v>
      </c>
      <c r="K149" s="122">
        <v>0</v>
      </c>
      <c r="L149" s="34">
        <f t="shared" si="29"/>
        <v>4847</v>
      </c>
      <c r="M149" s="121">
        <v>397.56</v>
      </c>
      <c r="N149" s="121">
        <v>397.56</v>
      </c>
      <c r="O149" s="20">
        <f t="shared" si="30"/>
        <v>4449.4399999999996</v>
      </c>
      <c r="P149" s="41"/>
    </row>
    <row r="150" spans="2:16" ht="30" customHeight="1" x14ac:dyDescent="0.25">
      <c r="B150" s="14">
        <v>1000</v>
      </c>
      <c r="C150" s="14">
        <v>1100</v>
      </c>
      <c r="D150" s="14">
        <v>113</v>
      </c>
      <c r="E150" s="162" t="s">
        <v>184</v>
      </c>
      <c r="F150" s="78" t="s">
        <v>180</v>
      </c>
      <c r="G150" s="165"/>
      <c r="H150" s="61"/>
      <c r="I150" s="14">
        <v>15</v>
      </c>
      <c r="J150" s="121">
        <v>4847</v>
      </c>
      <c r="K150" s="122">
        <v>0</v>
      </c>
      <c r="L150" s="34">
        <f t="shared" si="29"/>
        <v>4847</v>
      </c>
      <c r="M150" s="121">
        <v>397.56</v>
      </c>
      <c r="N150" s="121">
        <v>397.56</v>
      </c>
      <c r="O150" s="20">
        <f t="shared" si="30"/>
        <v>4449.4399999999996</v>
      </c>
      <c r="P150" s="41"/>
    </row>
    <row r="151" spans="2:16" ht="30" customHeight="1" x14ac:dyDescent="0.25">
      <c r="B151" s="14">
        <v>1000</v>
      </c>
      <c r="C151" s="14">
        <v>1100</v>
      </c>
      <c r="D151" s="14">
        <v>113</v>
      </c>
      <c r="E151" s="162" t="s">
        <v>185</v>
      </c>
      <c r="F151" s="78" t="s">
        <v>180</v>
      </c>
      <c r="G151" s="98"/>
      <c r="H151" s="166"/>
      <c r="I151" s="14">
        <v>15</v>
      </c>
      <c r="J151" s="121">
        <v>4847</v>
      </c>
      <c r="K151" s="122">
        <v>0</v>
      </c>
      <c r="L151" s="34">
        <f t="shared" si="29"/>
        <v>4847</v>
      </c>
      <c r="M151" s="121">
        <v>397.56</v>
      </c>
      <c r="N151" s="121">
        <v>397.56</v>
      </c>
      <c r="O151" s="20">
        <f t="shared" si="30"/>
        <v>4449.4399999999996</v>
      </c>
      <c r="P151" s="41"/>
    </row>
    <row r="152" spans="2:16" ht="30" customHeight="1" x14ac:dyDescent="0.25">
      <c r="B152" s="14">
        <v>1000</v>
      </c>
      <c r="C152" s="14">
        <v>1100</v>
      </c>
      <c r="D152" s="14">
        <v>113</v>
      </c>
      <c r="E152" s="78" t="s">
        <v>186</v>
      </c>
      <c r="F152" s="59" t="s">
        <v>187</v>
      </c>
      <c r="G152" s="60"/>
      <c r="H152" s="60"/>
      <c r="I152" s="14">
        <v>15</v>
      </c>
      <c r="J152" s="121">
        <v>7200</v>
      </c>
      <c r="K152" s="122"/>
      <c r="L152" s="34">
        <f t="shared" si="29"/>
        <v>7200</v>
      </c>
      <c r="M152" s="121">
        <v>826.93</v>
      </c>
      <c r="N152" s="121">
        <v>826.93</v>
      </c>
      <c r="O152" s="20">
        <f t="shared" si="30"/>
        <v>6373.07</v>
      </c>
      <c r="P152" s="41"/>
    </row>
    <row r="153" spans="2:16" ht="30" customHeight="1" x14ac:dyDescent="0.25">
      <c r="B153" s="14">
        <v>1000</v>
      </c>
      <c r="C153" s="117">
        <v>1100</v>
      </c>
      <c r="D153" s="117">
        <v>113</v>
      </c>
      <c r="E153" s="60" t="s">
        <v>188</v>
      </c>
      <c r="F153" s="60" t="s">
        <v>189</v>
      </c>
      <c r="G153" s="161"/>
      <c r="H153" s="60"/>
      <c r="I153" s="117">
        <v>15</v>
      </c>
      <c r="J153" s="20">
        <v>4400</v>
      </c>
      <c r="K153" s="167">
        <v>0</v>
      </c>
      <c r="L153" s="34">
        <f t="shared" si="29"/>
        <v>4400</v>
      </c>
      <c r="M153" s="20">
        <v>343.73</v>
      </c>
      <c r="N153" s="20">
        <v>343.73</v>
      </c>
      <c r="O153" s="20">
        <f t="shared" si="30"/>
        <v>4056.27</v>
      </c>
      <c r="P153" s="168"/>
    </row>
    <row r="154" spans="2:16" ht="30" customHeight="1" x14ac:dyDescent="0.25">
      <c r="B154" s="14">
        <v>1000</v>
      </c>
      <c r="C154" s="117">
        <v>1100</v>
      </c>
      <c r="D154" s="117">
        <v>113</v>
      </c>
      <c r="E154" s="60" t="s">
        <v>190</v>
      </c>
      <c r="F154" s="60" t="s">
        <v>191</v>
      </c>
      <c r="G154" s="98"/>
      <c r="H154" s="60"/>
      <c r="I154" s="117">
        <v>15</v>
      </c>
      <c r="J154" s="20">
        <v>3860</v>
      </c>
      <c r="K154" s="167">
        <v>0</v>
      </c>
      <c r="L154" s="34">
        <f t="shared" si="29"/>
        <v>3860</v>
      </c>
      <c r="M154" s="20">
        <v>284.93</v>
      </c>
      <c r="N154" s="20">
        <v>284.93</v>
      </c>
      <c r="O154" s="20">
        <f t="shared" si="30"/>
        <v>3575.07</v>
      </c>
      <c r="P154" s="168"/>
    </row>
    <row r="155" spans="2:16" ht="30" customHeight="1" x14ac:dyDescent="0.25">
      <c r="B155" s="14">
        <v>1000</v>
      </c>
      <c r="C155" s="117">
        <v>1100</v>
      </c>
      <c r="D155" s="117">
        <v>113</v>
      </c>
      <c r="E155" s="60" t="s">
        <v>192</v>
      </c>
      <c r="F155" s="169" t="s">
        <v>193</v>
      </c>
      <c r="G155" s="170"/>
      <c r="H155" s="60"/>
      <c r="I155" s="117">
        <v>15</v>
      </c>
      <c r="J155" s="20">
        <v>6800</v>
      </c>
      <c r="K155" s="167">
        <v>0</v>
      </c>
      <c r="L155" s="34">
        <f t="shared" si="29"/>
        <v>6800</v>
      </c>
      <c r="M155" s="20">
        <v>741.46</v>
      </c>
      <c r="N155" s="20">
        <v>741.46</v>
      </c>
      <c r="O155" s="20">
        <f t="shared" si="30"/>
        <v>6058.54</v>
      </c>
      <c r="P155" s="168"/>
    </row>
    <row r="156" spans="2:16" ht="30" customHeight="1" x14ac:dyDescent="0.25">
      <c r="B156" s="14">
        <v>1000</v>
      </c>
      <c r="C156" s="14">
        <v>1100</v>
      </c>
      <c r="D156" s="14">
        <v>113</v>
      </c>
      <c r="E156" s="42" t="s">
        <v>194</v>
      </c>
      <c r="F156" s="59" t="s">
        <v>195</v>
      </c>
      <c r="G156" s="161"/>
      <c r="H156" s="171"/>
      <c r="I156" s="14">
        <v>15</v>
      </c>
      <c r="J156" s="20">
        <v>5867</v>
      </c>
      <c r="K156" s="33">
        <v>0</v>
      </c>
      <c r="L156" s="18">
        <f t="shared" si="29"/>
        <v>5867</v>
      </c>
      <c r="M156" s="20">
        <v>567.45000000000005</v>
      </c>
      <c r="N156" s="20">
        <v>567.45000000000005</v>
      </c>
      <c r="O156" s="20">
        <f t="shared" si="30"/>
        <v>5299.55</v>
      </c>
      <c r="P156" s="41"/>
    </row>
    <row r="157" spans="2:16" ht="30" customHeight="1" x14ac:dyDescent="0.25">
      <c r="B157" s="70"/>
      <c r="C157" s="70"/>
      <c r="D157" s="70"/>
      <c r="E157" s="26" t="s">
        <v>196</v>
      </c>
      <c r="F157" s="27"/>
      <c r="G157" s="27"/>
      <c r="H157" s="88"/>
      <c r="I157" s="71"/>
      <c r="J157" s="30">
        <f t="shared" ref="J157:N157" si="31">SUM(J144:J156)</f>
        <v>66903</v>
      </c>
      <c r="K157" s="30">
        <f t="shared" si="31"/>
        <v>0</v>
      </c>
      <c r="L157" s="30">
        <f t="shared" si="31"/>
        <v>66903</v>
      </c>
      <c r="M157" s="30">
        <f t="shared" si="31"/>
        <v>5944.98</v>
      </c>
      <c r="N157" s="30">
        <f t="shared" si="31"/>
        <v>5944.98</v>
      </c>
      <c r="O157" s="30">
        <f>SUM(O144:O156)</f>
        <v>60958.02</v>
      </c>
      <c r="P157" s="30">
        <v>0</v>
      </c>
    </row>
    <row r="158" spans="2:16" ht="30" customHeight="1" x14ac:dyDescent="0.25">
      <c r="B158" s="14">
        <v>1000</v>
      </c>
      <c r="C158" s="14">
        <v>1100</v>
      </c>
      <c r="D158" s="14">
        <v>113</v>
      </c>
      <c r="E158" s="42" t="s">
        <v>197</v>
      </c>
      <c r="F158" s="59" t="s">
        <v>198</v>
      </c>
      <c r="G158" s="165"/>
      <c r="H158" s="172"/>
      <c r="I158" s="117">
        <v>15</v>
      </c>
      <c r="J158" s="20">
        <v>5625</v>
      </c>
      <c r="K158" s="33">
        <v>0</v>
      </c>
      <c r="L158" s="121">
        <f>J158+K158</f>
        <v>5625</v>
      </c>
      <c r="M158" s="20">
        <v>524.05999999999995</v>
      </c>
      <c r="N158" s="20">
        <v>524.05999999999995</v>
      </c>
      <c r="O158" s="20">
        <f>L158-N158</f>
        <v>5100.9400000000005</v>
      </c>
      <c r="P158" s="154"/>
    </row>
    <row r="159" spans="2:16" ht="30" customHeight="1" x14ac:dyDescent="0.25">
      <c r="B159" s="14">
        <v>1000</v>
      </c>
      <c r="C159" s="14">
        <v>1100</v>
      </c>
      <c r="D159" s="14">
        <v>113</v>
      </c>
      <c r="E159" s="42" t="s">
        <v>199</v>
      </c>
      <c r="F159" s="59" t="s">
        <v>200</v>
      </c>
      <c r="G159" s="165"/>
      <c r="H159" s="172"/>
      <c r="I159" s="14">
        <v>15</v>
      </c>
      <c r="J159" s="20">
        <v>2300</v>
      </c>
      <c r="K159" s="33">
        <v>39.97</v>
      </c>
      <c r="L159" s="121">
        <f>J159+K159</f>
        <v>2339.9699999999998</v>
      </c>
      <c r="M159" s="20"/>
      <c r="N159" s="20"/>
      <c r="O159" s="20">
        <f>L159-N159</f>
        <v>2339.9699999999998</v>
      </c>
      <c r="P159" s="154"/>
    </row>
    <row r="160" spans="2:16" ht="30" customHeight="1" x14ac:dyDescent="0.25">
      <c r="B160" s="70"/>
      <c r="C160" s="70"/>
      <c r="D160" s="70"/>
      <c r="E160" s="26" t="s">
        <v>201</v>
      </c>
      <c r="F160" s="27"/>
      <c r="G160" s="27"/>
      <c r="H160" s="88"/>
      <c r="I160" s="155"/>
      <c r="J160" s="95">
        <f t="shared" ref="J160:N160" si="32">SUM(J158:J159)</f>
        <v>7925</v>
      </c>
      <c r="K160" s="95">
        <f t="shared" si="32"/>
        <v>39.97</v>
      </c>
      <c r="L160" s="95">
        <f t="shared" si="32"/>
        <v>7964.9699999999993</v>
      </c>
      <c r="M160" s="95">
        <f t="shared" si="32"/>
        <v>524.05999999999995</v>
      </c>
      <c r="N160" s="95">
        <f t="shared" si="32"/>
        <v>524.05999999999995</v>
      </c>
      <c r="O160" s="95">
        <f>SUM(O158:O159)</f>
        <v>7440.91</v>
      </c>
      <c r="P160" s="143"/>
    </row>
    <row r="161" spans="2:16" ht="30" customHeight="1" x14ac:dyDescent="0.25">
      <c r="B161" s="14">
        <v>1000</v>
      </c>
      <c r="C161" s="14">
        <v>1100</v>
      </c>
      <c r="D161" s="14">
        <v>113</v>
      </c>
      <c r="E161" s="78" t="s">
        <v>202</v>
      </c>
      <c r="F161" s="59" t="s">
        <v>203</v>
      </c>
      <c r="G161" s="173"/>
      <c r="H161" s="60"/>
      <c r="I161" s="14">
        <v>15</v>
      </c>
      <c r="J161" s="20">
        <v>5867</v>
      </c>
      <c r="K161" s="33">
        <v>0</v>
      </c>
      <c r="L161" s="18">
        <f>J161+K161</f>
        <v>5867</v>
      </c>
      <c r="M161" s="20">
        <v>567.45000000000005</v>
      </c>
      <c r="N161" s="20">
        <v>567.45000000000005</v>
      </c>
      <c r="O161" s="20">
        <f>L161-N161</f>
        <v>5299.55</v>
      </c>
      <c r="P161" s="157"/>
    </row>
    <row r="162" spans="2:16" ht="30" customHeight="1" x14ac:dyDescent="0.25">
      <c r="B162" s="25"/>
      <c r="C162" s="25"/>
      <c r="D162" s="25"/>
      <c r="E162" s="28" t="s">
        <v>204</v>
      </c>
      <c r="F162" s="37"/>
      <c r="G162" s="37"/>
      <c r="H162" s="37"/>
      <c r="I162" s="28"/>
      <c r="J162" s="158">
        <f t="shared" ref="J162:N162" si="33">SUM(J161)</f>
        <v>5867</v>
      </c>
      <c r="K162" s="158">
        <f t="shared" si="33"/>
        <v>0</v>
      </c>
      <c r="L162" s="158">
        <f t="shared" si="33"/>
        <v>5867</v>
      </c>
      <c r="M162" s="158">
        <f t="shared" si="33"/>
        <v>567.45000000000005</v>
      </c>
      <c r="N162" s="158">
        <f t="shared" si="33"/>
        <v>567.45000000000005</v>
      </c>
      <c r="O162" s="158">
        <f>SUM(O161)</f>
        <v>5299.55</v>
      </c>
      <c r="P162" s="159"/>
    </row>
    <row r="163" spans="2:16" x14ac:dyDescent="0.25">
      <c r="B163" s="174"/>
      <c r="C163" s="46"/>
      <c r="D163" s="46"/>
      <c r="E163" s="47"/>
      <c r="F163" s="48"/>
      <c r="G163" s="48"/>
      <c r="H163" s="49"/>
      <c r="I163" s="175"/>
      <c r="J163" s="106"/>
      <c r="K163" s="106"/>
      <c r="L163" s="106"/>
      <c r="M163" s="106"/>
      <c r="N163" s="106"/>
      <c r="O163" s="106"/>
    </row>
    <row r="164" spans="2:16" x14ac:dyDescent="0.25">
      <c r="B164" s="144"/>
      <c r="C164" s="144"/>
      <c r="D164" s="144"/>
      <c r="E164" s="145"/>
      <c r="F164" s="2"/>
      <c r="G164" s="2"/>
      <c r="H164" s="1"/>
      <c r="I164" s="144"/>
      <c r="J164" s="146"/>
      <c r="K164" s="147"/>
      <c r="L164" s="146"/>
      <c r="M164" s="146"/>
      <c r="N164" s="146"/>
      <c r="O164" s="146"/>
      <c r="P164" s="106"/>
    </row>
    <row r="165" spans="2:16" ht="18" x14ac:dyDescent="0.25">
      <c r="B165" s="46"/>
      <c r="C165" s="46"/>
      <c r="D165" s="46"/>
      <c r="E165" s="285" t="s">
        <v>0</v>
      </c>
      <c r="F165" s="285"/>
      <c r="G165" s="285"/>
      <c r="H165" s="285"/>
      <c r="I165" s="285" t="s">
        <v>247</v>
      </c>
      <c r="J165" s="285"/>
      <c r="K165" s="285"/>
      <c r="L165" s="285"/>
      <c r="M165" s="285"/>
      <c r="N165" s="285"/>
      <c r="O165" s="285"/>
      <c r="P165" s="47"/>
    </row>
    <row r="166" spans="2:16" ht="18" x14ac:dyDescent="0.25">
      <c r="B166" s="4"/>
      <c r="C166" s="2"/>
      <c r="D166" s="2"/>
      <c r="E166" s="285" t="s">
        <v>2</v>
      </c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150"/>
    </row>
    <row r="167" spans="2:16" x14ac:dyDescent="0.25">
      <c r="B167" s="151"/>
      <c r="C167" s="151"/>
      <c r="D167" s="151"/>
      <c r="E167" s="286" t="s">
        <v>3</v>
      </c>
      <c r="F167" s="286" t="s">
        <v>47</v>
      </c>
      <c r="G167" s="219"/>
      <c r="H167" s="286" t="s">
        <v>5</v>
      </c>
      <c r="I167" s="279" t="s">
        <v>13</v>
      </c>
      <c r="J167" s="152" t="s">
        <v>109</v>
      </c>
      <c r="K167" s="109"/>
      <c r="L167" s="84"/>
      <c r="M167" s="290"/>
      <c r="N167" s="291"/>
      <c r="O167" s="286" t="s">
        <v>7</v>
      </c>
      <c r="P167" s="274" t="s">
        <v>8</v>
      </c>
    </row>
    <row r="168" spans="2:16" x14ac:dyDescent="0.25">
      <c r="B168" s="277" t="s">
        <v>9</v>
      </c>
      <c r="C168" s="277" t="s">
        <v>10</v>
      </c>
      <c r="D168" s="277" t="s">
        <v>11</v>
      </c>
      <c r="E168" s="287"/>
      <c r="F168" s="287"/>
      <c r="G168" s="220" t="s">
        <v>12</v>
      </c>
      <c r="H168" s="287"/>
      <c r="I168" s="289"/>
      <c r="J168" s="279" t="s">
        <v>14</v>
      </c>
      <c r="K168" s="281" t="s">
        <v>48</v>
      </c>
      <c r="L168" s="283" t="s">
        <v>49</v>
      </c>
      <c r="M168" s="277" t="s">
        <v>17</v>
      </c>
      <c r="N168" s="277" t="s">
        <v>18</v>
      </c>
      <c r="O168" s="287"/>
      <c r="P168" s="275"/>
    </row>
    <row r="169" spans="2:16" x14ac:dyDescent="0.25">
      <c r="B169" s="278"/>
      <c r="C169" s="278"/>
      <c r="D169" s="278"/>
      <c r="E169" s="288"/>
      <c r="F169" s="288"/>
      <c r="G169" s="221"/>
      <c r="H169" s="288"/>
      <c r="I169" s="280"/>
      <c r="J169" s="280"/>
      <c r="K169" s="282"/>
      <c r="L169" s="284"/>
      <c r="M169" s="278"/>
      <c r="N169" s="278"/>
      <c r="O169" s="288"/>
      <c r="P169" s="276"/>
    </row>
    <row r="170" spans="2:16" ht="30" customHeight="1" x14ac:dyDescent="0.25">
      <c r="B170" s="176">
        <v>1000</v>
      </c>
      <c r="C170" s="177">
        <v>1100</v>
      </c>
      <c r="D170" s="177">
        <v>113</v>
      </c>
      <c r="E170" s="17" t="s">
        <v>205</v>
      </c>
      <c r="F170" s="178" t="s">
        <v>206</v>
      </c>
      <c r="G170" s="17"/>
      <c r="H170" s="17"/>
      <c r="I170" s="179">
        <v>15</v>
      </c>
      <c r="J170" s="180">
        <v>4510</v>
      </c>
      <c r="K170" s="181">
        <v>0</v>
      </c>
      <c r="L170" s="182">
        <f>J170+K170</f>
        <v>4510</v>
      </c>
      <c r="M170" s="183">
        <v>355.71</v>
      </c>
      <c r="N170" s="183">
        <v>355.71</v>
      </c>
      <c r="O170" s="184">
        <f>L170-N170</f>
        <v>4154.29</v>
      </c>
      <c r="P170" s="217"/>
    </row>
    <row r="171" spans="2:16" ht="30" customHeight="1" x14ac:dyDescent="0.25">
      <c r="B171" s="70"/>
      <c r="C171" s="70"/>
      <c r="D171" s="70"/>
      <c r="E171" s="26" t="s">
        <v>207</v>
      </c>
      <c r="F171" s="27"/>
      <c r="G171" s="27"/>
      <c r="H171" s="88"/>
      <c r="I171" s="71"/>
      <c r="J171" s="30">
        <f>SUM(J170)</f>
        <v>4510</v>
      </c>
      <c r="K171" s="30">
        <v>0</v>
      </c>
      <c r="L171" s="30">
        <f>SUM(L170)</f>
        <v>4510</v>
      </c>
      <c r="M171" s="30">
        <f>SUM(M170)</f>
        <v>355.71</v>
      </c>
      <c r="N171" s="30">
        <f>SUM(N170)</f>
        <v>355.71</v>
      </c>
      <c r="O171" s="30">
        <f>SUM(O170)</f>
        <v>4154.29</v>
      </c>
      <c r="P171" s="159"/>
    </row>
    <row r="172" spans="2:16" ht="30" customHeight="1" x14ac:dyDescent="0.25">
      <c r="B172" s="14">
        <v>1000</v>
      </c>
      <c r="C172" s="14">
        <v>1100</v>
      </c>
      <c r="D172" s="14">
        <v>113</v>
      </c>
      <c r="E172" s="17" t="s">
        <v>208</v>
      </c>
      <c r="F172" s="59" t="s">
        <v>209</v>
      </c>
      <c r="G172" s="17"/>
      <c r="H172" s="17"/>
      <c r="I172" s="14">
        <v>15</v>
      </c>
      <c r="J172" s="20">
        <v>5867</v>
      </c>
      <c r="K172" s="33">
        <v>0</v>
      </c>
      <c r="L172" s="18">
        <f>J172+K172</f>
        <v>5867</v>
      </c>
      <c r="M172" s="20">
        <v>567.45000000000005</v>
      </c>
      <c r="N172" s="20">
        <v>567.45000000000005</v>
      </c>
      <c r="O172" s="20">
        <f>L172-N172</f>
        <v>5299.55</v>
      </c>
      <c r="P172" s="154"/>
    </row>
    <row r="173" spans="2:16" ht="30" customHeight="1" x14ac:dyDescent="0.25">
      <c r="B173" s="14">
        <v>1000</v>
      </c>
      <c r="C173" s="14">
        <v>1100</v>
      </c>
      <c r="D173" s="14">
        <v>113</v>
      </c>
      <c r="E173" s="17" t="s">
        <v>210</v>
      </c>
      <c r="F173" s="59" t="s">
        <v>211</v>
      </c>
      <c r="G173" s="17"/>
      <c r="H173" s="17"/>
      <c r="I173" s="14">
        <v>15</v>
      </c>
      <c r="J173" s="18">
        <v>2600</v>
      </c>
      <c r="K173" s="19">
        <v>6.1</v>
      </c>
      <c r="L173" s="18">
        <f>J173+K173</f>
        <v>2606.1</v>
      </c>
      <c r="M173" s="18">
        <v>0</v>
      </c>
      <c r="N173" s="75">
        <v>0</v>
      </c>
      <c r="O173" s="20">
        <f>L173-N173</f>
        <v>2606.1</v>
      </c>
      <c r="P173" s="217"/>
    </row>
    <row r="174" spans="2:16" ht="30" customHeight="1" x14ac:dyDescent="0.25">
      <c r="B174" s="70"/>
      <c r="C174" s="70"/>
      <c r="D174" s="70"/>
      <c r="E174" s="26" t="s">
        <v>212</v>
      </c>
      <c r="F174" s="27"/>
      <c r="G174" s="27"/>
      <c r="H174" s="88"/>
      <c r="I174" s="71"/>
      <c r="J174" s="30">
        <f t="shared" ref="J174:N174" si="34">SUM(J172:J173)</f>
        <v>8467</v>
      </c>
      <c r="K174" s="30">
        <f t="shared" si="34"/>
        <v>6.1</v>
      </c>
      <c r="L174" s="30">
        <f t="shared" si="34"/>
        <v>8473.1</v>
      </c>
      <c r="M174" s="30">
        <f t="shared" si="34"/>
        <v>567.45000000000005</v>
      </c>
      <c r="N174" s="30">
        <f t="shared" si="34"/>
        <v>567.45000000000005</v>
      </c>
      <c r="O174" s="30">
        <f>SUM(O172:O173)</f>
        <v>7905.65</v>
      </c>
      <c r="P174" s="159"/>
    </row>
    <row r="175" spans="2:16" ht="30" customHeight="1" x14ac:dyDescent="0.25">
      <c r="B175" s="14">
        <v>1000</v>
      </c>
      <c r="C175" s="14">
        <v>1100</v>
      </c>
      <c r="D175" s="72">
        <v>113</v>
      </c>
      <c r="E175" s="17" t="s">
        <v>213</v>
      </c>
      <c r="F175" s="59" t="s">
        <v>214</v>
      </c>
      <c r="G175" s="17"/>
      <c r="H175" s="17"/>
      <c r="I175" s="14">
        <v>15</v>
      </c>
      <c r="J175" s="20">
        <v>5224</v>
      </c>
      <c r="K175" s="33">
        <v>0</v>
      </c>
      <c r="L175" s="18">
        <f>J175+K175</f>
        <v>5224</v>
      </c>
      <c r="M175" s="20">
        <v>458.22</v>
      </c>
      <c r="N175" s="34">
        <v>458.22</v>
      </c>
      <c r="O175" s="20">
        <f>L175-N175</f>
        <v>4765.78</v>
      </c>
      <c r="P175" s="185"/>
    </row>
    <row r="176" spans="2:16" ht="30" customHeight="1" x14ac:dyDescent="0.25">
      <c r="B176" s="14">
        <v>1000</v>
      </c>
      <c r="C176" s="14">
        <v>1100</v>
      </c>
      <c r="D176" s="14">
        <v>113</v>
      </c>
      <c r="E176" s="186"/>
      <c r="F176" s="59" t="s">
        <v>215</v>
      </c>
      <c r="G176" s="44"/>
      <c r="H176" s="44"/>
      <c r="I176" s="14"/>
      <c r="J176" s="121"/>
      <c r="K176" s="122"/>
      <c r="L176" s="18">
        <f t="shared" ref="L176:L181" si="35">J176+K176</f>
        <v>0</v>
      </c>
      <c r="M176" s="18"/>
      <c r="N176" s="18"/>
      <c r="O176" s="20">
        <f t="shared" ref="O176:O181" si="36">L176-N176</f>
        <v>0</v>
      </c>
      <c r="P176" s="217"/>
    </row>
    <row r="177" spans="1:16" ht="30" customHeight="1" x14ac:dyDescent="0.25">
      <c r="B177" s="14">
        <v>1000</v>
      </c>
      <c r="C177" s="14">
        <v>1100</v>
      </c>
      <c r="D177" s="14">
        <v>113</v>
      </c>
      <c r="E177" s="78" t="s">
        <v>216</v>
      </c>
      <c r="F177" s="64" t="s">
        <v>217</v>
      </c>
      <c r="G177" s="87"/>
      <c r="H177" s="78"/>
      <c r="I177" s="14">
        <v>15</v>
      </c>
      <c r="J177" s="121">
        <v>4972</v>
      </c>
      <c r="K177" s="122">
        <v>0</v>
      </c>
      <c r="L177" s="18">
        <f t="shared" si="35"/>
        <v>4972</v>
      </c>
      <c r="M177" s="18">
        <v>417.68</v>
      </c>
      <c r="N177" s="18">
        <v>417.68</v>
      </c>
      <c r="O177" s="20">
        <f t="shared" si="36"/>
        <v>4554.32</v>
      </c>
      <c r="P177" s="217"/>
    </row>
    <row r="178" spans="1:16" ht="30" customHeight="1" x14ac:dyDescent="0.25">
      <c r="B178" s="72">
        <v>1000</v>
      </c>
      <c r="C178" s="72">
        <v>1100</v>
      </c>
      <c r="D178" s="72">
        <v>113</v>
      </c>
      <c r="E178" s="17" t="s">
        <v>218</v>
      </c>
      <c r="F178" s="59" t="s">
        <v>219</v>
      </c>
      <c r="G178" s="17"/>
      <c r="H178" s="17"/>
      <c r="I178" s="14">
        <v>15</v>
      </c>
      <c r="J178" s="121">
        <v>4972</v>
      </c>
      <c r="K178" s="122">
        <v>0</v>
      </c>
      <c r="L178" s="18">
        <f t="shared" si="35"/>
        <v>4972</v>
      </c>
      <c r="M178" s="18">
        <v>417.68</v>
      </c>
      <c r="N178" s="18">
        <v>417.68</v>
      </c>
      <c r="O178" s="20">
        <f t="shared" si="36"/>
        <v>4554.32</v>
      </c>
      <c r="P178" s="217"/>
    </row>
    <row r="179" spans="1:16" ht="30" customHeight="1" x14ac:dyDescent="0.25">
      <c r="B179" s="14">
        <v>1000</v>
      </c>
      <c r="C179" s="117">
        <v>1100</v>
      </c>
      <c r="D179" s="117">
        <v>113</v>
      </c>
      <c r="E179" s="60" t="s">
        <v>220</v>
      </c>
      <c r="F179" s="169" t="s">
        <v>221</v>
      </c>
      <c r="G179" s="98"/>
      <c r="H179" s="60"/>
      <c r="I179" s="117">
        <v>15</v>
      </c>
      <c r="J179" s="20">
        <v>4856</v>
      </c>
      <c r="K179" s="167"/>
      <c r="L179" s="18">
        <f t="shared" si="35"/>
        <v>4856</v>
      </c>
      <c r="M179" s="182">
        <v>399.01</v>
      </c>
      <c r="N179" s="182">
        <v>399.01</v>
      </c>
      <c r="O179" s="20">
        <f t="shared" si="36"/>
        <v>4456.99</v>
      </c>
      <c r="P179" s="217"/>
    </row>
    <row r="180" spans="1:16" ht="30" customHeight="1" x14ac:dyDescent="0.25">
      <c r="B180" s="14">
        <v>1000</v>
      </c>
      <c r="C180" s="14">
        <v>1100</v>
      </c>
      <c r="D180" s="14">
        <v>113</v>
      </c>
      <c r="E180" s="78" t="s">
        <v>222</v>
      </c>
      <c r="F180" s="59" t="s">
        <v>223</v>
      </c>
      <c r="G180" s="86"/>
      <c r="H180" s="78"/>
      <c r="I180" s="14">
        <v>15</v>
      </c>
      <c r="J180" s="20">
        <v>4856</v>
      </c>
      <c r="K180" s="122">
        <v>0</v>
      </c>
      <c r="L180" s="18">
        <f t="shared" si="35"/>
        <v>4856</v>
      </c>
      <c r="M180" s="182">
        <v>399.01</v>
      </c>
      <c r="N180" s="182">
        <v>399.01</v>
      </c>
      <c r="O180" s="20">
        <f t="shared" si="36"/>
        <v>4456.99</v>
      </c>
      <c r="P180" s="187"/>
    </row>
    <row r="181" spans="1:16" ht="30" customHeight="1" x14ac:dyDescent="0.25">
      <c r="B181" s="14">
        <v>1000</v>
      </c>
      <c r="C181" s="14">
        <v>1100</v>
      </c>
      <c r="D181" s="14">
        <v>113</v>
      </c>
      <c r="E181" s="17" t="s">
        <v>224</v>
      </c>
      <c r="F181" s="64" t="s">
        <v>225</v>
      </c>
      <c r="G181" s="17"/>
      <c r="H181" s="17"/>
      <c r="I181" s="14">
        <v>15</v>
      </c>
      <c r="J181" s="20">
        <v>4856</v>
      </c>
      <c r="K181" s="33">
        <v>0</v>
      </c>
      <c r="L181" s="18">
        <f t="shared" si="35"/>
        <v>4856</v>
      </c>
      <c r="M181" s="182">
        <v>399.01</v>
      </c>
      <c r="N181" s="182">
        <v>399.01</v>
      </c>
      <c r="O181" s="20">
        <f t="shared" si="36"/>
        <v>4456.99</v>
      </c>
      <c r="P181" s="188"/>
    </row>
    <row r="182" spans="1:16" ht="30" customHeight="1" x14ac:dyDescent="0.25">
      <c r="B182" s="189"/>
      <c r="C182" s="26"/>
      <c r="D182" s="81"/>
      <c r="E182" s="26" t="s">
        <v>226</v>
      </c>
      <c r="F182" s="190"/>
      <c r="G182" s="190"/>
      <c r="H182" s="29"/>
      <c r="I182" s="30"/>
      <c r="J182" s="30">
        <f>SUM(J175:J181)</f>
        <v>29736</v>
      </c>
      <c r="K182" s="30">
        <v>0</v>
      </c>
      <c r="L182" s="30">
        <f>SUM(L175:L181)</f>
        <v>29736</v>
      </c>
      <c r="M182" s="30">
        <f>SUM(M175:M181)</f>
        <v>2490.6100000000006</v>
      </c>
      <c r="N182" s="30">
        <f>SUM(N175:N181)</f>
        <v>2490.6100000000006</v>
      </c>
      <c r="O182" s="30">
        <f>SUM(O175:O181)</f>
        <v>27245.389999999992</v>
      </c>
      <c r="P182" s="29">
        <v>0</v>
      </c>
    </row>
    <row r="183" spans="1:16" ht="30" customHeight="1" x14ac:dyDescent="0.25">
      <c r="B183" s="37"/>
      <c r="C183" s="37"/>
      <c r="D183" s="37"/>
      <c r="E183" s="191" t="s">
        <v>227</v>
      </c>
      <c r="F183" s="37"/>
      <c r="G183" s="37"/>
      <c r="H183" s="192"/>
      <c r="I183" s="37"/>
      <c r="J183" s="193">
        <f>SUM(J13+J15+J17+J20+J22+J25+J34+J37+J41+J45+J63+J66+J72+J86+J88+J94+J100+J122+J131+J141+J143+J157+J160+J162+J171+J174+J182)</f>
        <v>451126.2</v>
      </c>
      <c r="K183" s="193">
        <f>SUM(K13+K15+K17+K20+K22+K25+K34+K37+K41+K45+K63+K66+K72+K86+K88+K94+K100+K122+K131+K141+K143+K157+K160+K162+K171+K174+K182)</f>
        <v>253.14999999999998</v>
      </c>
      <c r="L183" s="193">
        <f>SUM(L13+L15+L17+L20+L22+L25+L34+L37+L41+L45+L63+L66+L72+L86+L88+L94+L100+L122+L131+L141+L143+L157+L160+L162+L171+L174+L182)</f>
        <v>451379.35</v>
      </c>
      <c r="M183" s="193">
        <f t="shared" ref="M183:N183" si="37">SUM(M13+M15+M17+M20+M22+M25+M34+M37+M41+M45+M63+M66+M72+M86+M88+M94+M100+M122+M131+M141+M143+M157+M160+M162+M171+M174+M182)</f>
        <v>36350.939999999995</v>
      </c>
      <c r="N183" s="193">
        <f t="shared" si="37"/>
        <v>36350.939999999995</v>
      </c>
      <c r="O183" s="193">
        <f>SUM(O13+O15+O17+O20+O22+O25+O34+O37+O41+O45+O63+O66+O72+O86+O88+O94+O100+O122+O131+O141+O143+O157+O160+O162+O171+O174+O182)</f>
        <v>415028.41</v>
      </c>
      <c r="P183" s="37"/>
    </row>
    <row r="184" spans="1:16" x14ac:dyDescent="0.25">
      <c r="B184" s="194"/>
      <c r="C184" s="194"/>
      <c r="D184" s="194"/>
      <c r="E184" s="195"/>
      <c r="F184" s="194"/>
      <c r="G184" s="194"/>
      <c r="H184" s="196"/>
      <c r="I184" s="194"/>
      <c r="J184" s="197"/>
      <c r="K184" s="197"/>
      <c r="L184" s="197"/>
      <c r="M184" s="197"/>
      <c r="N184" s="197"/>
      <c r="O184" s="197"/>
      <c r="P184" s="194"/>
    </row>
    <row r="185" spans="1:16" x14ac:dyDescent="0.25">
      <c r="B185" s="1"/>
      <c r="C185" s="272" t="s">
        <v>228</v>
      </c>
      <c r="D185" s="272"/>
      <c r="E185" s="272"/>
      <c r="F185" s="198"/>
      <c r="G185" s="198"/>
      <c r="H185" s="198"/>
      <c r="I185" s="50"/>
      <c r="J185" s="50"/>
      <c r="K185" s="292" t="s">
        <v>229</v>
      </c>
      <c r="L185" s="292"/>
      <c r="M185" s="292"/>
      <c r="N185" s="1"/>
      <c r="O185" s="1"/>
      <c r="P185" s="194"/>
    </row>
    <row r="186" spans="1:16" x14ac:dyDescent="0.25">
      <c r="B186" s="1"/>
      <c r="C186" s="1"/>
      <c r="D186" s="1"/>
      <c r="E186" s="198"/>
      <c r="F186" s="198"/>
      <c r="G186" s="198"/>
      <c r="H186" s="49"/>
      <c r="I186" s="50"/>
      <c r="J186" s="50"/>
      <c r="K186" s="51"/>
      <c r="L186" s="199"/>
      <c r="M186" s="1"/>
      <c r="N186" s="1"/>
      <c r="O186" s="1"/>
      <c r="P186" s="1"/>
    </row>
    <row r="187" spans="1:16" x14ac:dyDescent="0.25">
      <c r="B187" s="1"/>
      <c r="C187" s="1"/>
      <c r="D187" s="1"/>
      <c r="E187" s="198"/>
      <c r="F187" s="198"/>
      <c r="G187" s="198"/>
      <c r="H187" s="49"/>
      <c r="I187" s="50"/>
      <c r="J187" s="50"/>
      <c r="K187" s="51"/>
      <c r="L187" s="199"/>
      <c r="M187" s="1"/>
      <c r="N187" s="1"/>
      <c r="O187" s="1"/>
      <c r="P187" s="1"/>
    </row>
    <row r="188" spans="1:16" x14ac:dyDescent="0.25">
      <c r="A188" s="1"/>
      <c r="B188" s="1"/>
      <c r="C188" s="200"/>
      <c r="D188" s="200"/>
      <c r="E188" s="198"/>
      <c r="F188" s="200"/>
      <c r="G188" s="50" t="s">
        <v>230</v>
      </c>
      <c r="H188" s="201"/>
    </row>
    <row r="189" spans="1:16" ht="15.75" x14ac:dyDescent="0.25">
      <c r="A189" s="1"/>
      <c r="B189" s="1"/>
      <c r="C189" s="271" t="s">
        <v>231</v>
      </c>
      <c r="D189" s="271"/>
      <c r="E189" s="271"/>
      <c r="F189" s="202"/>
      <c r="G189" s="202"/>
      <c r="H189" s="203"/>
      <c r="K189" s="271" t="s">
        <v>232</v>
      </c>
      <c r="L189" s="271"/>
      <c r="M189" s="271"/>
    </row>
    <row r="190" spans="1:16" x14ac:dyDescent="0.25">
      <c r="A190" s="1"/>
      <c r="B190" s="1"/>
      <c r="C190" s="272" t="s">
        <v>233</v>
      </c>
      <c r="D190" s="272"/>
      <c r="E190" s="272"/>
      <c r="F190" s="204"/>
      <c r="G190" s="204"/>
      <c r="H190" s="204"/>
      <c r="J190" s="204"/>
      <c r="K190" s="273" t="s">
        <v>234</v>
      </c>
      <c r="L190" s="273"/>
      <c r="M190" s="273"/>
    </row>
    <row r="191" spans="1:16" x14ac:dyDescent="0.25">
      <c r="A191" s="1"/>
      <c r="B191" s="1"/>
      <c r="C191" s="213"/>
      <c r="D191" s="213"/>
      <c r="E191" s="213"/>
      <c r="F191" s="204"/>
      <c r="G191" s="204"/>
      <c r="H191" s="204"/>
      <c r="J191" s="204"/>
      <c r="K191" s="214"/>
      <c r="L191" s="214"/>
      <c r="M191" s="214"/>
    </row>
    <row r="192" spans="1:16" x14ac:dyDescent="0.25">
      <c r="A192" s="1"/>
      <c r="B192" s="1"/>
      <c r="C192" s="213"/>
      <c r="D192" s="213"/>
      <c r="E192" s="213"/>
      <c r="F192" s="204"/>
      <c r="G192" s="204"/>
      <c r="H192" s="204"/>
      <c r="J192" s="204"/>
      <c r="K192" s="214"/>
      <c r="L192" s="214"/>
      <c r="M192" s="214"/>
    </row>
    <row r="193" spans="1:16" x14ac:dyDescent="0.25">
      <c r="A193" s="1"/>
      <c r="B193" s="1"/>
      <c r="C193" s="213"/>
      <c r="D193" s="213"/>
      <c r="E193" s="213"/>
      <c r="F193" s="204"/>
      <c r="G193" s="204"/>
      <c r="H193" s="204"/>
      <c r="J193" s="204"/>
      <c r="K193" s="214"/>
      <c r="L193" s="214"/>
      <c r="M193" s="214"/>
    </row>
    <row r="194" spans="1:16" x14ac:dyDescent="0.25">
      <c r="A194" s="1"/>
      <c r="B194" s="1"/>
      <c r="C194" s="213"/>
      <c r="D194" s="213"/>
      <c r="E194" s="213"/>
      <c r="F194" s="204"/>
      <c r="G194" s="204"/>
      <c r="H194" s="204"/>
      <c r="J194" s="204"/>
      <c r="K194" s="214"/>
      <c r="L194" s="214"/>
      <c r="M194" s="214"/>
    </row>
    <row r="195" spans="1:16" x14ac:dyDescent="0.25">
      <c r="A195" s="1"/>
      <c r="B195" s="1"/>
      <c r="C195" s="1"/>
      <c r="D195" s="2"/>
      <c r="E195" s="1"/>
      <c r="F195" s="1"/>
      <c r="G195" s="1"/>
    </row>
    <row r="196" spans="1:16" ht="18" x14ac:dyDescent="0.25">
      <c r="B196" s="4"/>
      <c r="C196" s="4"/>
      <c r="D196" s="4"/>
      <c r="E196" s="285" t="s">
        <v>0</v>
      </c>
      <c r="F196" s="285"/>
      <c r="G196" s="285"/>
      <c r="H196" s="285"/>
      <c r="P196" s="1"/>
    </row>
    <row r="197" spans="1:16" ht="18" x14ac:dyDescent="0.25">
      <c r="B197" s="5"/>
      <c r="C197" s="6"/>
      <c r="D197" s="6"/>
      <c r="E197" s="285" t="s">
        <v>2</v>
      </c>
      <c r="F197" s="285"/>
      <c r="G197" s="285"/>
      <c r="H197" s="285"/>
      <c r="I197" s="285" t="s">
        <v>248</v>
      </c>
      <c r="J197" s="285"/>
      <c r="K197" s="285"/>
      <c r="L197" s="285"/>
      <c r="M197" s="285"/>
      <c r="N197" s="285"/>
      <c r="O197" s="285"/>
      <c r="P197" s="4"/>
    </row>
    <row r="198" spans="1:16" x14ac:dyDescent="0.25">
      <c r="B198" s="1"/>
      <c r="C198" s="1"/>
      <c r="D198" s="1"/>
      <c r="E198" s="198"/>
      <c r="F198" s="198"/>
      <c r="G198" s="198"/>
      <c r="H198" s="198"/>
      <c r="I198" s="198"/>
      <c r="J198" s="130"/>
      <c r="K198" s="207"/>
      <c r="L198" s="130"/>
      <c r="M198" s="1"/>
      <c r="N198" s="1"/>
      <c r="O198" s="1"/>
      <c r="P198" s="6"/>
    </row>
    <row r="199" spans="1:16" x14ac:dyDescent="0.25">
      <c r="B199" s="151"/>
      <c r="C199" s="151"/>
      <c r="D199" s="151"/>
      <c r="E199" s="286" t="s">
        <v>3</v>
      </c>
      <c r="F199" s="286" t="s">
        <v>47</v>
      </c>
      <c r="G199" s="219"/>
      <c r="H199" s="286" t="s">
        <v>5</v>
      </c>
      <c r="I199" s="279" t="s">
        <v>13</v>
      </c>
      <c r="J199" s="152" t="s">
        <v>109</v>
      </c>
      <c r="K199" s="109"/>
      <c r="L199" s="84"/>
      <c r="M199" s="290"/>
      <c r="N199" s="291"/>
      <c r="O199" s="286" t="s">
        <v>7</v>
      </c>
      <c r="P199" s="274" t="s">
        <v>8</v>
      </c>
    </row>
    <row r="200" spans="1:16" x14ac:dyDescent="0.25">
      <c r="B200" s="277" t="s">
        <v>9</v>
      </c>
      <c r="C200" s="277" t="s">
        <v>10</v>
      </c>
      <c r="D200" s="277" t="s">
        <v>11</v>
      </c>
      <c r="E200" s="287"/>
      <c r="F200" s="287"/>
      <c r="G200" s="220" t="s">
        <v>12</v>
      </c>
      <c r="H200" s="287"/>
      <c r="I200" s="289"/>
      <c r="J200" s="279" t="s">
        <v>236</v>
      </c>
      <c r="K200" s="281" t="s">
        <v>48</v>
      </c>
      <c r="L200" s="283" t="s">
        <v>49</v>
      </c>
      <c r="M200" s="277" t="s">
        <v>17</v>
      </c>
      <c r="N200" s="277" t="s">
        <v>18</v>
      </c>
      <c r="O200" s="287"/>
      <c r="P200" s="275"/>
    </row>
    <row r="201" spans="1:16" x14ac:dyDescent="0.25">
      <c r="B201" s="278"/>
      <c r="C201" s="278"/>
      <c r="D201" s="278"/>
      <c r="E201" s="288"/>
      <c r="F201" s="288"/>
      <c r="G201" s="221"/>
      <c r="H201" s="288"/>
      <c r="I201" s="280"/>
      <c r="J201" s="280"/>
      <c r="K201" s="282"/>
      <c r="L201" s="284"/>
      <c r="M201" s="278"/>
      <c r="N201" s="278"/>
      <c r="O201" s="288"/>
      <c r="P201" s="276"/>
    </row>
    <row r="202" spans="1:16" ht="30" customHeight="1" x14ac:dyDescent="0.25">
      <c r="B202" s="14">
        <v>4000</v>
      </c>
      <c r="C202" s="14">
        <v>4500</v>
      </c>
      <c r="D202" s="14">
        <v>451</v>
      </c>
      <c r="E202" s="78" t="s">
        <v>237</v>
      </c>
      <c r="F202" s="78" t="s">
        <v>238</v>
      </c>
      <c r="G202" s="86"/>
      <c r="H202" s="78"/>
      <c r="I202" s="14"/>
      <c r="J202" s="20">
        <v>2500</v>
      </c>
      <c r="K202" s="33"/>
      <c r="L202" s="20">
        <v>2500</v>
      </c>
      <c r="M202" s="20">
        <v>0</v>
      </c>
      <c r="N202" s="20">
        <v>0</v>
      </c>
      <c r="O202" s="20">
        <v>2500</v>
      </c>
      <c r="P202" s="208"/>
    </row>
    <row r="203" spans="1:16" ht="30" customHeight="1" x14ac:dyDescent="0.25">
      <c r="B203" s="14">
        <v>4000</v>
      </c>
      <c r="C203" s="14">
        <v>4500</v>
      </c>
      <c r="D203" s="14">
        <v>451</v>
      </c>
      <c r="E203" s="60" t="s">
        <v>239</v>
      </c>
      <c r="F203" s="78" t="s">
        <v>238</v>
      </c>
      <c r="G203" s="87"/>
      <c r="H203" s="78"/>
      <c r="I203" s="14"/>
      <c r="J203" s="20">
        <v>2085</v>
      </c>
      <c r="K203" s="33"/>
      <c r="L203" s="20">
        <v>2085</v>
      </c>
      <c r="M203" s="20"/>
      <c r="N203" s="20"/>
      <c r="O203" s="20">
        <v>2085</v>
      </c>
      <c r="P203" s="208"/>
    </row>
    <row r="204" spans="1:16" ht="30" customHeight="1" x14ac:dyDescent="0.25">
      <c r="B204" s="37"/>
      <c r="C204" s="37"/>
      <c r="D204" s="37"/>
      <c r="E204" s="191" t="s">
        <v>227</v>
      </c>
      <c r="F204" s="37"/>
      <c r="G204" s="37"/>
      <c r="H204" s="192"/>
      <c r="I204" s="37"/>
      <c r="J204" s="88">
        <v>4585</v>
      </c>
      <c r="K204" s="209"/>
      <c r="L204" s="88">
        <v>4585</v>
      </c>
      <c r="M204" s="88"/>
      <c r="N204" s="88"/>
      <c r="O204" s="88">
        <v>4585</v>
      </c>
      <c r="P204" s="37"/>
    </row>
    <row r="206" spans="1:16" x14ac:dyDescent="0.25">
      <c r="B206" s="1"/>
      <c r="C206" s="1"/>
      <c r="D206" s="1"/>
      <c r="E206" s="198" t="s">
        <v>228</v>
      </c>
      <c r="F206" s="198"/>
      <c r="G206" s="198"/>
      <c r="H206" s="198"/>
      <c r="I206" s="50"/>
      <c r="J206" s="50"/>
      <c r="K206" s="51" t="s">
        <v>229</v>
      </c>
      <c r="L206" s="199"/>
      <c r="M206" s="1"/>
      <c r="N206" s="1"/>
      <c r="O206" s="1"/>
    </row>
    <row r="207" spans="1:16" x14ac:dyDescent="0.25">
      <c r="B207" s="1"/>
      <c r="C207" s="1"/>
      <c r="D207" s="1"/>
      <c r="E207" s="198"/>
      <c r="F207" s="198"/>
      <c r="G207" s="198"/>
      <c r="H207" s="198"/>
      <c r="I207" s="198"/>
      <c r="J207" s="130"/>
      <c r="K207" s="207"/>
      <c r="L207" s="130"/>
      <c r="M207" s="1"/>
      <c r="N207" s="1"/>
    </row>
    <row r="209" spans="1:16" x14ac:dyDescent="0.25">
      <c r="B209" s="1"/>
      <c r="C209" s="1"/>
      <c r="D209" s="1"/>
      <c r="E209" s="198"/>
      <c r="F209" s="198"/>
      <c r="G209" s="198"/>
      <c r="H209" s="49"/>
      <c r="I209" s="50"/>
      <c r="J209" s="50"/>
      <c r="K209" s="51"/>
      <c r="L209" s="199"/>
      <c r="M209" s="1"/>
      <c r="N209" s="1"/>
      <c r="O209" s="1"/>
      <c r="P209" s="1"/>
    </row>
    <row r="210" spans="1:16" x14ac:dyDescent="0.25">
      <c r="A210" s="1"/>
      <c r="B210" s="1"/>
      <c r="C210" s="200"/>
      <c r="D210" s="200"/>
      <c r="E210" s="198"/>
      <c r="F210" s="200"/>
      <c r="G210" s="50" t="s">
        <v>230</v>
      </c>
      <c r="H210" s="201"/>
    </row>
    <row r="211" spans="1:16" ht="15.75" x14ac:dyDescent="0.25">
      <c r="A211" s="1"/>
      <c r="B211" s="1"/>
      <c r="C211" s="271" t="s">
        <v>231</v>
      </c>
      <c r="D211" s="271"/>
      <c r="E211" s="271"/>
      <c r="F211" s="202"/>
      <c r="G211" s="202"/>
      <c r="H211" s="203"/>
      <c r="K211" s="271" t="s">
        <v>232</v>
      </c>
      <c r="L211" s="271"/>
      <c r="M211" s="271"/>
    </row>
    <row r="212" spans="1:16" x14ac:dyDescent="0.25">
      <c r="A212" s="1"/>
      <c r="B212" s="1"/>
      <c r="C212" s="272" t="s">
        <v>233</v>
      </c>
      <c r="D212" s="272"/>
      <c r="E212" s="272"/>
      <c r="F212" s="204"/>
      <c r="G212" s="204"/>
      <c r="H212" s="204"/>
      <c r="J212" s="204"/>
      <c r="K212" s="273" t="s">
        <v>234</v>
      </c>
      <c r="L212" s="273"/>
      <c r="M212" s="273"/>
    </row>
    <row r="213" spans="1:16" x14ac:dyDescent="0.25">
      <c r="N213" s="1"/>
    </row>
    <row r="215" spans="1:16" x14ac:dyDescent="0.25">
      <c r="N215" s="210"/>
    </row>
    <row r="216" spans="1:16" x14ac:dyDescent="0.25">
      <c r="N216" s="210"/>
      <c r="O216" s="211"/>
    </row>
    <row r="217" spans="1:16" x14ac:dyDescent="0.25">
      <c r="O217" s="211"/>
    </row>
    <row r="219" spans="1:16" x14ac:dyDescent="0.25">
      <c r="N219" s="210"/>
    </row>
    <row r="228" spans="5:8" x14ac:dyDescent="0.25">
      <c r="E228" s="1"/>
      <c r="F228" s="1"/>
      <c r="G228" s="1"/>
      <c r="H228" s="1"/>
    </row>
    <row r="238" spans="5:8" x14ac:dyDescent="0.25">
      <c r="E238" s="1"/>
      <c r="F238" s="1"/>
      <c r="G238" s="1"/>
      <c r="H238" s="212"/>
    </row>
    <row r="239" spans="5:8" x14ac:dyDescent="0.25">
      <c r="E239" s="1"/>
      <c r="F239" s="1"/>
      <c r="G239" s="1"/>
      <c r="H239" s="212"/>
    </row>
    <row r="240" spans="5:8" x14ac:dyDescent="0.25">
      <c r="E240" s="1"/>
      <c r="F240" s="1"/>
      <c r="G240" s="1"/>
      <c r="H240" s="212"/>
    </row>
    <row r="241" spans="5:8" x14ac:dyDescent="0.25">
      <c r="E241" s="1"/>
      <c r="F241" s="1"/>
      <c r="G241" s="1"/>
      <c r="H241" s="212"/>
    </row>
    <row r="242" spans="5:8" x14ac:dyDescent="0.25">
      <c r="E242" s="145"/>
      <c r="F242" s="1"/>
      <c r="G242" s="1"/>
      <c r="H242" s="212"/>
    </row>
    <row r="243" spans="5:8" x14ac:dyDescent="0.25">
      <c r="E243" s="1"/>
      <c r="F243" s="1"/>
      <c r="G243" s="1"/>
      <c r="H243" s="212"/>
    </row>
    <row r="244" spans="5:8" x14ac:dyDescent="0.25">
      <c r="E244" s="1"/>
      <c r="F244" s="1"/>
      <c r="G244" s="1"/>
      <c r="H244" s="212"/>
    </row>
    <row r="245" spans="5:8" x14ac:dyDescent="0.25">
      <c r="E245" s="145"/>
      <c r="F245" s="1"/>
      <c r="G245" s="1"/>
      <c r="H245" s="212"/>
    </row>
    <row r="246" spans="5:8" x14ac:dyDescent="0.25">
      <c r="E246" s="1"/>
      <c r="F246" s="1"/>
      <c r="G246" s="1"/>
      <c r="H246" s="212"/>
    </row>
    <row r="247" spans="5:8" x14ac:dyDescent="0.25">
      <c r="E247" s="145"/>
      <c r="F247" s="1"/>
      <c r="G247" s="1"/>
      <c r="H247" s="212"/>
    </row>
  </sheetData>
  <mergeCells count="164">
    <mergeCell ref="E4:H4"/>
    <mergeCell ref="I4:O4"/>
    <mergeCell ref="E5:H5"/>
    <mergeCell ref="I5:O5"/>
    <mergeCell ref="E6:E8"/>
    <mergeCell ref="F6:F8"/>
    <mergeCell ref="H6:H8"/>
    <mergeCell ref="M6:N6"/>
    <mergeCell ref="O6:O8"/>
    <mergeCell ref="P6:P8"/>
    <mergeCell ref="B7:B8"/>
    <mergeCell ref="C7:C8"/>
    <mergeCell ref="D7:D8"/>
    <mergeCell ref="I7:I8"/>
    <mergeCell ref="J7:J8"/>
    <mergeCell ref="K7:K8"/>
    <mergeCell ref="L7:L8"/>
    <mergeCell ref="M7:M8"/>
    <mergeCell ref="N7:N8"/>
    <mergeCell ref="E27:H27"/>
    <mergeCell ref="E28:H28"/>
    <mergeCell ref="I28:O28"/>
    <mergeCell ref="E29:H29"/>
    <mergeCell ref="B30:B31"/>
    <mergeCell ref="C30:C31"/>
    <mergeCell ref="D30:D31"/>
    <mergeCell ref="E30:E31"/>
    <mergeCell ref="F30:F31"/>
    <mergeCell ref="G30:G31"/>
    <mergeCell ref="P30:P31"/>
    <mergeCell ref="E47:H47"/>
    <mergeCell ref="E48:H48"/>
    <mergeCell ref="I48:O48"/>
    <mergeCell ref="H30:H31"/>
    <mergeCell ref="I30:I31"/>
    <mergeCell ref="J30:J31"/>
    <mergeCell ref="K30:K31"/>
    <mergeCell ref="L30:L31"/>
    <mergeCell ref="M30:M31"/>
    <mergeCell ref="E49:H49"/>
    <mergeCell ref="B50:B52"/>
    <mergeCell ref="C50:C52"/>
    <mergeCell ref="D50:D52"/>
    <mergeCell ref="E50:E52"/>
    <mergeCell ref="F50:F52"/>
    <mergeCell ref="H50:H52"/>
    <mergeCell ref="N30:N31"/>
    <mergeCell ref="O30:O31"/>
    <mergeCell ref="I50:I52"/>
    <mergeCell ref="M50:N50"/>
    <mergeCell ref="O50:O52"/>
    <mergeCell ref="P50:P52"/>
    <mergeCell ref="J51:J52"/>
    <mergeCell ref="K51:K52"/>
    <mergeCell ref="L51:L52"/>
    <mergeCell ref="M51:M52"/>
    <mergeCell ref="N51:N52"/>
    <mergeCell ref="E74:H74"/>
    <mergeCell ref="E75:H75"/>
    <mergeCell ref="E76:H76"/>
    <mergeCell ref="I76:O76"/>
    <mergeCell ref="E77:H77"/>
    <mergeCell ref="B78:B80"/>
    <mergeCell ref="C78:C80"/>
    <mergeCell ref="D78:D80"/>
    <mergeCell ref="E78:E80"/>
    <mergeCell ref="F78:F80"/>
    <mergeCell ref="H78:H80"/>
    <mergeCell ref="I78:I80"/>
    <mergeCell ref="M78:N78"/>
    <mergeCell ref="O78:O80"/>
    <mergeCell ref="P78:P80"/>
    <mergeCell ref="J79:J80"/>
    <mergeCell ref="K79:K80"/>
    <mergeCell ref="L79:L80"/>
    <mergeCell ref="M79:M80"/>
    <mergeCell ref="N79:N80"/>
    <mergeCell ref="B106:B108"/>
    <mergeCell ref="C106:C108"/>
    <mergeCell ref="D106:D108"/>
    <mergeCell ref="E106:E108"/>
    <mergeCell ref="F106:F108"/>
    <mergeCell ref="H106:H108"/>
    <mergeCell ref="E102:H102"/>
    <mergeCell ref="I102:O102"/>
    <mergeCell ref="E103:H103"/>
    <mergeCell ref="E104:H104"/>
    <mergeCell ref="I104:O104"/>
    <mergeCell ref="E105:H105"/>
    <mergeCell ref="I106:I108"/>
    <mergeCell ref="M106:N106"/>
    <mergeCell ref="O106:O108"/>
    <mergeCell ref="P106:P108"/>
    <mergeCell ref="J107:J108"/>
    <mergeCell ref="K107:K108"/>
    <mergeCell ref="L107:L108"/>
    <mergeCell ref="M107:M108"/>
    <mergeCell ref="N107:N108"/>
    <mergeCell ref="E135:H135"/>
    <mergeCell ref="I135:O135"/>
    <mergeCell ref="E136:H136"/>
    <mergeCell ref="I136:O136"/>
    <mergeCell ref="E137:E139"/>
    <mergeCell ref="F137:F139"/>
    <mergeCell ref="H137:H139"/>
    <mergeCell ref="I137:I139"/>
    <mergeCell ref="M137:N137"/>
    <mergeCell ref="O137:O139"/>
    <mergeCell ref="P137:P139"/>
    <mergeCell ref="B138:B139"/>
    <mergeCell ref="C138:C139"/>
    <mergeCell ref="D138:D139"/>
    <mergeCell ref="J138:J139"/>
    <mergeCell ref="K138:K139"/>
    <mergeCell ref="L138:L139"/>
    <mergeCell ref="M138:M139"/>
    <mergeCell ref="N138:N139"/>
    <mergeCell ref="E165:H165"/>
    <mergeCell ref="I165:O165"/>
    <mergeCell ref="E166:H166"/>
    <mergeCell ref="I166:O166"/>
    <mergeCell ref="E167:E169"/>
    <mergeCell ref="F167:F169"/>
    <mergeCell ref="H167:H169"/>
    <mergeCell ref="I167:I169"/>
    <mergeCell ref="M167:N167"/>
    <mergeCell ref="O167:O169"/>
    <mergeCell ref="C185:E185"/>
    <mergeCell ref="K185:M185"/>
    <mergeCell ref="C189:E189"/>
    <mergeCell ref="K189:M189"/>
    <mergeCell ref="C190:E190"/>
    <mergeCell ref="K190:M190"/>
    <mergeCell ref="P167:P169"/>
    <mergeCell ref="B168:B169"/>
    <mergeCell ref="C168:C169"/>
    <mergeCell ref="D168:D169"/>
    <mergeCell ref="J168:J169"/>
    <mergeCell ref="K168:K169"/>
    <mergeCell ref="L168:L169"/>
    <mergeCell ref="M168:M169"/>
    <mergeCell ref="N168:N169"/>
    <mergeCell ref="E196:H196"/>
    <mergeCell ref="E197:H197"/>
    <mergeCell ref="I197:O197"/>
    <mergeCell ref="E199:E201"/>
    <mergeCell ref="F199:F201"/>
    <mergeCell ref="H199:H201"/>
    <mergeCell ref="I199:I201"/>
    <mergeCell ref="M199:N199"/>
    <mergeCell ref="O199:O201"/>
    <mergeCell ref="C211:E211"/>
    <mergeCell ref="K211:M211"/>
    <mergeCell ref="C212:E212"/>
    <mergeCell ref="K212:M212"/>
    <mergeCell ref="P199:P201"/>
    <mergeCell ref="B200:B201"/>
    <mergeCell ref="C200:C201"/>
    <mergeCell ref="D200:D201"/>
    <mergeCell ref="J200:J201"/>
    <mergeCell ref="K200:K201"/>
    <mergeCell ref="L200:L201"/>
    <mergeCell ref="M200:M201"/>
    <mergeCell ref="N200:N20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7"/>
  <sheetViews>
    <sheetView topLeftCell="B1" workbookViewId="0">
      <selection activeCell="H202" sqref="H202"/>
    </sheetView>
  </sheetViews>
  <sheetFormatPr baseColWidth="10" defaultRowHeight="15" x14ac:dyDescent="0.25"/>
  <cols>
    <col min="1" max="1" width="4.7109375" customWidth="1"/>
    <col min="2" max="2" width="9.5703125" customWidth="1"/>
    <col min="3" max="3" width="9.85546875" customWidth="1"/>
    <col min="4" max="4" width="7.7109375" customWidth="1"/>
    <col min="5" max="5" width="37.85546875" customWidth="1"/>
    <col min="6" max="6" width="19.140625" customWidth="1"/>
    <col min="7" max="7" width="16.7109375" customWidth="1"/>
    <col min="8" max="8" width="22.7109375" customWidth="1"/>
    <col min="9" max="9" width="10.7109375" customWidth="1"/>
    <col min="10" max="10" width="12.7109375" bestFit="1" customWidth="1"/>
    <col min="12" max="12" width="14.7109375" customWidth="1"/>
    <col min="13" max="13" width="11.5703125" bestFit="1" customWidth="1"/>
    <col min="15" max="15" width="10.85546875" customWidth="1"/>
    <col min="16" max="16" width="16.85546875" customWidth="1"/>
    <col min="17" max="17" width="35.7109375" customWidth="1"/>
  </cols>
  <sheetData>
    <row r="1" spans="2:17" x14ac:dyDescent="0.25">
      <c r="B1" s="1"/>
      <c r="C1" s="1"/>
      <c r="D1" s="1"/>
      <c r="E1" s="1"/>
      <c r="F1" s="2"/>
      <c r="G1" s="2"/>
      <c r="H1" s="1"/>
      <c r="I1" s="1"/>
      <c r="J1" s="1"/>
      <c r="K1" s="3"/>
      <c r="L1" s="1"/>
      <c r="M1" s="1"/>
      <c r="N1" s="1"/>
      <c r="O1" s="1"/>
      <c r="P1" s="1"/>
      <c r="Q1" s="1"/>
    </row>
    <row r="2" spans="2:17" x14ac:dyDescent="0.25">
      <c r="B2" s="1"/>
      <c r="C2" s="1"/>
      <c r="D2" s="1"/>
      <c r="E2" s="1"/>
      <c r="F2" s="2"/>
      <c r="G2" s="2"/>
      <c r="H2" s="1"/>
      <c r="I2" s="1"/>
      <c r="J2" s="1"/>
      <c r="K2" s="3"/>
      <c r="L2" s="1"/>
      <c r="M2" s="1"/>
      <c r="N2" s="1"/>
      <c r="O2" s="1"/>
      <c r="P2" s="1"/>
      <c r="Q2" s="1"/>
    </row>
    <row r="3" spans="2:17" x14ac:dyDescent="0.25">
      <c r="B3" s="1"/>
      <c r="C3" s="1"/>
      <c r="D3" s="1"/>
      <c r="E3" s="1"/>
      <c r="F3" s="2"/>
      <c r="G3" s="2"/>
      <c r="H3" s="1"/>
      <c r="I3" s="1"/>
      <c r="J3" s="1"/>
      <c r="K3" s="3"/>
      <c r="L3" s="1"/>
      <c r="M3" s="1"/>
      <c r="N3" s="1"/>
      <c r="O3" s="1"/>
      <c r="P3" s="1"/>
      <c r="Q3" s="1"/>
    </row>
    <row r="4" spans="2:17" ht="18" x14ac:dyDescent="0.25">
      <c r="B4" s="4"/>
      <c r="C4" s="4"/>
      <c r="D4" s="4"/>
      <c r="E4" s="285" t="s">
        <v>0</v>
      </c>
      <c r="F4" s="285"/>
      <c r="G4" s="285"/>
      <c r="H4" s="285"/>
      <c r="I4" s="285" t="s">
        <v>249</v>
      </c>
      <c r="J4" s="285"/>
      <c r="K4" s="285"/>
      <c r="L4" s="285"/>
      <c r="M4" s="285"/>
      <c r="N4" s="285"/>
      <c r="O4" s="285"/>
      <c r="P4" s="285"/>
      <c r="Q4" s="4"/>
    </row>
    <row r="5" spans="2:17" ht="18" x14ac:dyDescent="0.25">
      <c r="B5" s="5"/>
      <c r="C5" s="6"/>
      <c r="D5" s="6"/>
      <c r="E5" s="285" t="s">
        <v>2</v>
      </c>
      <c r="F5" s="285"/>
      <c r="G5" s="285"/>
      <c r="H5" s="285"/>
      <c r="I5" s="272"/>
      <c r="J5" s="272"/>
      <c r="K5" s="272"/>
      <c r="L5" s="272"/>
      <c r="M5" s="272"/>
      <c r="N5" s="272"/>
      <c r="O5" s="272"/>
      <c r="P5" s="272"/>
      <c r="Q5" s="6"/>
    </row>
    <row r="6" spans="2:17" x14ac:dyDescent="0.25">
      <c r="B6" s="7"/>
      <c r="C6" s="7"/>
      <c r="D6" s="7"/>
      <c r="E6" s="305" t="s">
        <v>3</v>
      </c>
      <c r="F6" s="286" t="s">
        <v>4</v>
      </c>
      <c r="G6" s="219"/>
      <c r="H6" s="286" t="s">
        <v>5</v>
      </c>
      <c r="I6" s="9"/>
      <c r="J6" s="10" t="s">
        <v>6</v>
      </c>
      <c r="K6" s="11"/>
      <c r="L6" s="10"/>
      <c r="M6" s="308"/>
      <c r="N6" s="309"/>
      <c r="O6" s="241"/>
      <c r="P6" s="286" t="s">
        <v>7</v>
      </c>
      <c r="Q6" s="274" t="s">
        <v>8</v>
      </c>
    </row>
    <row r="7" spans="2:17" ht="22.5" x14ac:dyDescent="0.25">
      <c r="B7" s="277" t="s">
        <v>9</v>
      </c>
      <c r="C7" s="277" t="s">
        <v>10</v>
      </c>
      <c r="D7" s="277" t="s">
        <v>11</v>
      </c>
      <c r="E7" s="306"/>
      <c r="F7" s="287"/>
      <c r="G7" s="220" t="s">
        <v>12</v>
      </c>
      <c r="H7" s="287"/>
      <c r="I7" s="279" t="s">
        <v>13</v>
      </c>
      <c r="J7" s="277" t="s">
        <v>14</v>
      </c>
      <c r="K7" s="303" t="s">
        <v>15</v>
      </c>
      <c r="L7" s="277" t="s">
        <v>16</v>
      </c>
      <c r="M7" s="277" t="s">
        <v>17</v>
      </c>
      <c r="N7" s="277" t="s">
        <v>18</v>
      </c>
      <c r="O7" s="222" t="s">
        <v>250</v>
      </c>
      <c r="P7" s="287"/>
      <c r="Q7" s="275"/>
    </row>
    <row r="8" spans="2:17" ht="18" customHeight="1" x14ac:dyDescent="0.25">
      <c r="B8" s="278"/>
      <c r="C8" s="278"/>
      <c r="D8" s="278"/>
      <c r="E8" s="307"/>
      <c r="F8" s="288"/>
      <c r="G8" s="221"/>
      <c r="H8" s="288"/>
      <c r="I8" s="280"/>
      <c r="J8" s="278"/>
      <c r="K8" s="304"/>
      <c r="L8" s="278"/>
      <c r="M8" s="278"/>
      <c r="N8" s="278"/>
      <c r="O8" s="218"/>
      <c r="P8" s="288"/>
      <c r="Q8" s="276"/>
    </row>
    <row r="9" spans="2:17" ht="30" customHeight="1" x14ac:dyDescent="0.3">
      <c r="B9" s="14">
        <v>1000</v>
      </c>
      <c r="C9" s="14">
        <v>1100</v>
      </c>
      <c r="D9" s="14">
        <v>113</v>
      </c>
      <c r="E9" s="15" t="s">
        <v>19</v>
      </c>
      <c r="F9" s="16" t="s">
        <v>20</v>
      </c>
      <c r="G9" s="17"/>
      <c r="H9" s="17"/>
      <c r="I9" s="14">
        <v>15</v>
      </c>
      <c r="J9" s="18">
        <v>18911</v>
      </c>
      <c r="K9" s="19">
        <v>0</v>
      </c>
      <c r="L9" s="18">
        <f>J9+K9</f>
        <v>18911</v>
      </c>
      <c r="M9" s="18">
        <v>3449.58</v>
      </c>
      <c r="N9" s="20">
        <v>3449.58</v>
      </c>
      <c r="O9" s="20"/>
      <c r="P9" s="20">
        <f>L9-N9</f>
        <v>15461.42</v>
      </c>
      <c r="Q9" s="21"/>
    </row>
    <row r="10" spans="2:17" ht="30" customHeight="1" x14ac:dyDescent="0.25">
      <c r="B10" s="14">
        <v>1000</v>
      </c>
      <c r="C10" s="14">
        <v>1100</v>
      </c>
      <c r="D10" s="14">
        <v>113</v>
      </c>
      <c r="E10" s="22" t="s">
        <v>21</v>
      </c>
      <c r="F10" s="23" t="s">
        <v>22</v>
      </c>
      <c r="G10" s="24"/>
      <c r="H10" s="24"/>
      <c r="I10" s="14">
        <v>15</v>
      </c>
      <c r="J10" s="18">
        <v>5503</v>
      </c>
      <c r="K10" s="19">
        <v>0</v>
      </c>
      <c r="L10" s="18">
        <f t="shared" ref="L10:L12" si="0">J10+K10</f>
        <v>5503</v>
      </c>
      <c r="M10" s="18">
        <v>503.11</v>
      </c>
      <c r="N10" s="20">
        <v>503.11</v>
      </c>
      <c r="O10" s="20"/>
      <c r="P10" s="20">
        <f>L10-N10</f>
        <v>4999.8900000000003</v>
      </c>
      <c r="Q10" s="16"/>
    </row>
    <row r="11" spans="2:17" ht="30" customHeight="1" x14ac:dyDescent="0.25">
      <c r="B11" s="14">
        <v>1000</v>
      </c>
      <c r="C11" s="14">
        <v>1100</v>
      </c>
      <c r="D11" s="14">
        <v>113</v>
      </c>
      <c r="E11" s="15" t="s">
        <v>23</v>
      </c>
      <c r="F11" s="16" t="s">
        <v>24</v>
      </c>
      <c r="G11" s="24"/>
      <c r="H11" s="24"/>
      <c r="I11" s="14">
        <v>15</v>
      </c>
      <c r="J11" s="18">
        <v>2600</v>
      </c>
      <c r="K11" s="19">
        <v>6.1</v>
      </c>
      <c r="L11" s="18">
        <f t="shared" si="0"/>
        <v>2606.1</v>
      </c>
      <c r="M11" s="18">
        <v>0</v>
      </c>
      <c r="N11" s="20">
        <v>0</v>
      </c>
      <c r="O11" s="20"/>
      <c r="P11" s="20">
        <f>L11-N11</f>
        <v>2606.1</v>
      </c>
      <c r="Q11" s="16"/>
    </row>
    <row r="12" spans="2:17" ht="30" customHeight="1" x14ac:dyDescent="0.25">
      <c r="B12" s="14">
        <v>1000</v>
      </c>
      <c r="C12" s="14">
        <v>1100</v>
      </c>
      <c r="D12" s="14">
        <v>113</v>
      </c>
      <c r="E12" s="15" t="s">
        <v>25</v>
      </c>
      <c r="F12" s="16" t="s">
        <v>26</v>
      </c>
      <c r="G12" s="17"/>
      <c r="H12" s="17"/>
      <c r="I12" s="14">
        <v>15</v>
      </c>
      <c r="J12" s="18">
        <v>2600</v>
      </c>
      <c r="K12" s="19">
        <v>6.1</v>
      </c>
      <c r="L12" s="18">
        <f t="shared" si="0"/>
        <v>2606.1</v>
      </c>
      <c r="M12" s="18">
        <v>0</v>
      </c>
      <c r="N12" s="20">
        <v>0</v>
      </c>
      <c r="O12" s="20"/>
      <c r="P12" s="20">
        <f>L12-N12</f>
        <v>2606.1</v>
      </c>
      <c r="Q12" s="16"/>
    </row>
    <row r="13" spans="2:17" ht="30" customHeight="1" x14ac:dyDescent="0.25">
      <c r="B13" s="25"/>
      <c r="C13" s="25"/>
      <c r="D13" s="25"/>
      <c r="E13" s="26" t="s">
        <v>27</v>
      </c>
      <c r="F13" s="27"/>
      <c r="G13" s="27"/>
      <c r="H13" s="28"/>
      <c r="I13" s="29"/>
      <c r="J13" s="30">
        <f t="shared" ref="J13:N13" si="1">SUM(J9:J12)</f>
        <v>29614</v>
      </c>
      <c r="K13" s="30">
        <f t="shared" si="1"/>
        <v>12.2</v>
      </c>
      <c r="L13" s="30">
        <f>SUM(L9:L12)</f>
        <v>29626.199999999997</v>
      </c>
      <c r="M13" s="30">
        <f t="shared" si="1"/>
        <v>3952.69</v>
      </c>
      <c r="N13" s="30">
        <f t="shared" si="1"/>
        <v>3952.69</v>
      </c>
      <c r="O13" s="30"/>
      <c r="P13" s="30">
        <f>SUM(P9:P12)</f>
        <v>25673.51</v>
      </c>
      <c r="Q13" s="31"/>
    </row>
    <row r="14" spans="2:17" ht="30" customHeight="1" x14ac:dyDescent="0.25">
      <c r="B14" s="14">
        <v>1000</v>
      </c>
      <c r="C14" s="14">
        <v>1100</v>
      </c>
      <c r="D14" s="14">
        <v>113</v>
      </c>
      <c r="E14" s="32" t="s">
        <v>28</v>
      </c>
      <c r="F14" s="23" t="s">
        <v>29</v>
      </c>
      <c r="G14" s="17"/>
      <c r="H14" s="17"/>
      <c r="I14" s="14">
        <v>15</v>
      </c>
      <c r="J14" s="20">
        <v>5224</v>
      </c>
      <c r="K14" s="33">
        <v>0</v>
      </c>
      <c r="L14" s="18">
        <v>5224</v>
      </c>
      <c r="M14" s="20">
        <v>458.22</v>
      </c>
      <c r="N14" s="34">
        <v>458.22</v>
      </c>
      <c r="O14" s="34">
        <v>200</v>
      </c>
      <c r="P14" s="20">
        <f>L14-N14-O14</f>
        <v>4565.78</v>
      </c>
      <c r="Q14" s="35"/>
    </row>
    <row r="15" spans="2:17" ht="30" customHeight="1" x14ac:dyDescent="0.25">
      <c r="B15" s="25"/>
      <c r="C15" s="25"/>
      <c r="D15" s="25"/>
      <c r="E15" s="26" t="s">
        <v>30</v>
      </c>
      <c r="F15" s="36"/>
      <c r="G15" s="36"/>
      <c r="H15" s="37"/>
      <c r="I15" s="29"/>
      <c r="J15" s="30">
        <f>SUM(J14)</f>
        <v>5224</v>
      </c>
      <c r="K15" s="30">
        <v>0</v>
      </c>
      <c r="L15" s="30">
        <f>SUM(L14)</f>
        <v>5224</v>
      </c>
      <c r="M15" s="30">
        <f>SUM(M14)</f>
        <v>458.22</v>
      </c>
      <c r="N15" s="30">
        <f>SUM(N14)</f>
        <v>458.22</v>
      </c>
      <c r="O15" s="30"/>
      <c r="P15" s="30">
        <f>SUM(P14)</f>
        <v>4565.78</v>
      </c>
      <c r="Q15" s="38"/>
    </row>
    <row r="16" spans="2:17" ht="30" customHeight="1" x14ac:dyDescent="0.25">
      <c r="B16" s="14">
        <v>1000</v>
      </c>
      <c r="C16" s="14">
        <v>1100</v>
      </c>
      <c r="D16" s="14">
        <v>113</v>
      </c>
      <c r="E16" s="32" t="s">
        <v>31</v>
      </c>
      <c r="F16" s="39" t="s">
        <v>32</v>
      </c>
      <c r="G16" s="17"/>
      <c r="H16" s="17"/>
      <c r="I16" s="14">
        <v>15</v>
      </c>
      <c r="J16" s="20">
        <v>7997.5</v>
      </c>
      <c r="K16" s="33">
        <v>0</v>
      </c>
      <c r="L16" s="18">
        <f>J16+K16</f>
        <v>7997.5</v>
      </c>
      <c r="M16" s="20">
        <v>997.35</v>
      </c>
      <c r="N16" s="34">
        <v>997.35</v>
      </c>
      <c r="O16" s="34"/>
      <c r="P16" s="20">
        <f>L16-N16</f>
        <v>7000.15</v>
      </c>
      <c r="Q16" s="40"/>
    </row>
    <row r="17" spans="2:17" ht="30" customHeight="1" x14ac:dyDescent="0.25">
      <c r="B17" s="25"/>
      <c r="C17" s="25"/>
      <c r="D17" s="25"/>
      <c r="E17" s="26" t="s">
        <v>33</v>
      </c>
      <c r="F17" s="36"/>
      <c r="G17" s="36"/>
      <c r="H17" s="37"/>
      <c r="I17" s="29"/>
      <c r="J17" s="30">
        <f>SUM(J16)</f>
        <v>7997.5</v>
      </c>
      <c r="K17" s="30">
        <f>SUM(K14:K16)</f>
        <v>0</v>
      </c>
      <c r="L17" s="30">
        <f>SUM(L16)</f>
        <v>7997.5</v>
      </c>
      <c r="M17" s="30">
        <f>SUM(M16)</f>
        <v>997.35</v>
      </c>
      <c r="N17" s="30">
        <f>SUM(N16)</f>
        <v>997.35</v>
      </c>
      <c r="O17" s="30"/>
      <c r="P17" s="30">
        <f>SUM(P16)</f>
        <v>7000.15</v>
      </c>
      <c r="Q17" s="38"/>
    </row>
    <row r="18" spans="2:17" ht="30" customHeight="1" x14ac:dyDescent="0.25">
      <c r="B18" s="14">
        <v>1000</v>
      </c>
      <c r="C18" s="14">
        <v>1100</v>
      </c>
      <c r="D18" s="14">
        <v>113</v>
      </c>
      <c r="E18" s="32" t="s">
        <v>34</v>
      </c>
      <c r="F18" s="39" t="s">
        <v>35</v>
      </c>
      <c r="G18" s="24"/>
      <c r="H18" s="24"/>
      <c r="I18" s="14">
        <v>15</v>
      </c>
      <c r="J18" s="20">
        <v>5866</v>
      </c>
      <c r="K18" s="33">
        <v>0</v>
      </c>
      <c r="L18" s="18">
        <f>J18+K18</f>
        <v>5866</v>
      </c>
      <c r="M18" s="20">
        <v>567.27</v>
      </c>
      <c r="N18" s="20">
        <v>567.27</v>
      </c>
      <c r="O18" s="20"/>
      <c r="P18" s="20">
        <f>L18-N18</f>
        <v>5298.73</v>
      </c>
      <c r="Q18" s="41"/>
    </row>
    <row r="19" spans="2:17" ht="30" customHeight="1" x14ac:dyDescent="0.3">
      <c r="B19" s="14">
        <v>1000</v>
      </c>
      <c r="C19" s="14">
        <v>1100</v>
      </c>
      <c r="D19" s="14">
        <v>113</v>
      </c>
      <c r="E19" s="42" t="s">
        <v>36</v>
      </c>
      <c r="F19" s="23" t="s">
        <v>37</v>
      </c>
      <c r="G19" s="43"/>
      <c r="H19" s="44"/>
      <c r="I19" s="14">
        <v>15</v>
      </c>
      <c r="J19" s="20">
        <v>4659</v>
      </c>
      <c r="K19" s="33">
        <v>0</v>
      </c>
      <c r="L19" s="18">
        <f>J19+K19</f>
        <v>4659</v>
      </c>
      <c r="M19" s="20">
        <v>371.93</v>
      </c>
      <c r="N19" s="20">
        <v>371.93</v>
      </c>
      <c r="O19" s="20"/>
      <c r="P19" s="20">
        <f>L19-N19</f>
        <v>4287.07</v>
      </c>
      <c r="Q19" s="45"/>
    </row>
    <row r="20" spans="2:17" ht="30" customHeight="1" x14ac:dyDescent="0.25">
      <c r="B20" s="25"/>
      <c r="C20" s="25"/>
      <c r="D20" s="25"/>
      <c r="E20" s="26" t="s">
        <v>38</v>
      </c>
      <c r="F20" s="36"/>
      <c r="G20" s="36"/>
      <c r="H20" s="37"/>
      <c r="I20" s="25"/>
      <c r="J20" s="30">
        <f>SUM(J18:J19)</f>
        <v>10525</v>
      </c>
      <c r="K20" s="30">
        <v>0</v>
      </c>
      <c r="L20" s="30">
        <f>SUM(L18:L19)</f>
        <v>10525</v>
      </c>
      <c r="M20" s="30">
        <f>SUM(M18:M19)</f>
        <v>939.2</v>
      </c>
      <c r="N20" s="30">
        <f>SUM(N18:N19)</f>
        <v>939.2</v>
      </c>
      <c r="O20" s="30"/>
      <c r="P20" s="30">
        <f>SUM(P18:P19)</f>
        <v>9585.7999999999993</v>
      </c>
      <c r="Q20" s="38"/>
    </row>
    <row r="21" spans="2:17" ht="30" customHeight="1" x14ac:dyDescent="0.25">
      <c r="B21" s="14">
        <v>1000</v>
      </c>
      <c r="C21" s="14">
        <v>1100</v>
      </c>
      <c r="D21" s="14">
        <v>113</v>
      </c>
      <c r="E21" s="32" t="s">
        <v>39</v>
      </c>
      <c r="F21" s="23" t="s">
        <v>40</v>
      </c>
      <c r="G21" s="17"/>
      <c r="H21" s="17"/>
      <c r="I21" s="14">
        <v>15</v>
      </c>
      <c r="J21" s="20">
        <v>5224</v>
      </c>
      <c r="K21" s="33">
        <v>0</v>
      </c>
      <c r="L21" s="18">
        <v>5224</v>
      </c>
      <c r="M21" s="20">
        <v>458.22</v>
      </c>
      <c r="N21" s="34">
        <v>458.22</v>
      </c>
      <c r="O21" s="34"/>
      <c r="P21" s="20">
        <f>L21-N21</f>
        <v>4765.78</v>
      </c>
      <c r="Q21" s="41"/>
    </row>
    <row r="22" spans="2:17" ht="30" customHeight="1" x14ac:dyDescent="0.25">
      <c r="B22" s="26"/>
      <c r="C22" s="26"/>
      <c r="D22" s="26"/>
      <c r="E22" s="26" t="s">
        <v>41</v>
      </c>
      <c r="F22" s="27"/>
      <c r="G22" s="27"/>
      <c r="H22" s="28"/>
      <c r="I22" s="29"/>
      <c r="J22" s="30">
        <f>SUM(J21)</f>
        <v>5224</v>
      </c>
      <c r="K22" s="30">
        <v>0</v>
      </c>
      <c r="L22" s="30">
        <f>SUM(L21)</f>
        <v>5224</v>
      </c>
      <c r="M22" s="30">
        <f>SUM(M21)</f>
        <v>458.22</v>
      </c>
      <c r="N22" s="30">
        <f>SUM(N21)</f>
        <v>458.22</v>
      </c>
      <c r="O22" s="30"/>
      <c r="P22" s="30">
        <f>SUM(P21)</f>
        <v>4765.78</v>
      </c>
      <c r="Q22" s="31"/>
    </row>
    <row r="23" spans="2:17" ht="30" customHeight="1" x14ac:dyDescent="0.25">
      <c r="B23" s="14">
        <v>1000</v>
      </c>
      <c r="C23" s="14">
        <v>1100</v>
      </c>
      <c r="D23" s="14">
        <v>113</v>
      </c>
      <c r="E23" s="15" t="s">
        <v>42</v>
      </c>
      <c r="F23" s="16" t="s">
        <v>43</v>
      </c>
      <c r="G23" s="17"/>
      <c r="H23" s="17"/>
      <c r="I23" s="14">
        <v>15</v>
      </c>
      <c r="J23" s="18">
        <v>2600</v>
      </c>
      <c r="K23" s="19">
        <v>6.1</v>
      </c>
      <c r="L23" s="18">
        <f>J23+K23</f>
        <v>2606.1</v>
      </c>
      <c r="M23" s="18">
        <v>0</v>
      </c>
      <c r="N23" s="20">
        <v>0</v>
      </c>
      <c r="O23" s="20"/>
      <c r="P23" s="20">
        <f>L23-N23</f>
        <v>2606.1</v>
      </c>
      <c r="Q23" s="41"/>
    </row>
    <row r="24" spans="2:17" ht="30" customHeight="1" x14ac:dyDescent="0.25">
      <c r="B24" s="14">
        <v>1000</v>
      </c>
      <c r="C24" s="14">
        <v>1100</v>
      </c>
      <c r="D24" s="14">
        <v>113</v>
      </c>
      <c r="E24" s="15" t="s">
        <v>44</v>
      </c>
      <c r="F24" s="16" t="s">
        <v>45</v>
      </c>
      <c r="G24" s="24"/>
      <c r="H24" s="24"/>
      <c r="I24" s="14">
        <v>15</v>
      </c>
      <c r="J24" s="18">
        <v>6750</v>
      </c>
      <c r="K24" s="19">
        <v>0</v>
      </c>
      <c r="L24" s="18">
        <f>J24+K24</f>
        <v>6750</v>
      </c>
      <c r="M24" s="18">
        <v>730.77</v>
      </c>
      <c r="N24" s="20">
        <v>730.77</v>
      </c>
      <c r="O24" s="20"/>
      <c r="P24" s="20">
        <f>L24-N24</f>
        <v>6019.23</v>
      </c>
      <c r="Q24" s="41"/>
    </row>
    <row r="25" spans="2:17" ht="30" customHeight="1" x14ac:dyDescent="0.25">
      <c r="B25" s="26"/>
      <c r="C25" s="26"/>
      <c r="D25" s="26"/>
      <c r="E25" s="26" t="s">
        <v>46</v>
      </c>
      <c r="F25" s="27"/>
      <c r="G25" s="27"/>
      <c r="H25" s="28"/>
      <c r="I25" s="29"/>
      <c r="J25" s="30">
        <f>SUM(J23:J24)</f>
        <v>9350</v>
      </c>
      <c r="K25" s="30">
        <f>SUM(K18:K24)</f>
        <v>6.1</v>
      </c>
      <c r="L25" s="30">
        <f>SUM(L23:L24)</f>
        <v>9356.1</v>
      </c>
      <c r="M25" s="30">
        <f>SUM(M23:M24)</f>
        <v>730.77</v>
      </c>
      <c r="N25" s="30">
        <f>SUM(N23:N24)</f>
        <v>730.77</v>
      </c>
      <c r="O25" s="30"/>
      <c r="P25" s="30">
        <f>SUM(P23:P24)</f>
        <v>8625.33</v>
      </c>
      <c r="Q25" s="31"/>
    </row>
    <row r="26" spans="2:17" x14ac:dyDescent="0.25">
      <c r="B26" s="46"/>
      <c r="C26" s="46"/>
      <c r="D26" s="46"/>
      <c r="E26" s="47"/>
      <c r="F26" s="48"/>
      <c r="G26" s="48"/>
      <c r="H26" s="49"/>
      <c r="I26" s="50"/>
      <c r="J26" s="50"/>
      <c r="K26" s="51"/>
      <c r="L26" s="50"/>
      <c r="M26" s="50"/>
      <c r="N26" s="50"/>
      <c r="O26" s="50"/>
      <c r="P26" s="50"/>
      <c r="Q26" s="52"/>
    </row>
    <row r="27" spans="2:17" ht="18" x14ac:dyDescent="0.25">
      <c r="B27" s="46"/>
      <c r="C27" s="46"/>
      <c r="D27" s="46"/>
      <c r="E27" s="285" t="s">
        <v>0</v>
      </c>
      <c r="F27" s="285"/>
      <c r="G27" s="285"/>
      <c r="H27" s="285"/>
      <c r="I27" s="50"/>
      <c r="J27" s="50"/>
      <c r="K27" s="51"/>
      <c r="L27" s="50"/>
      <c r="M27" s="50"/>
      <c r="N27" s="50"/>
      <c r="O27" s="50"/>
      <c r="P27" s="50"/>
      <c r="Q27" s="52"/>
    </row>
    <row r="28" spans="2:17" ht="18" x14ac:dyDescent="0.25">
      <c r="B28" s="4"/>
      <c r="C28" s="2"/>
      <c r="D28" s="2"/>
      <c r="E28" s="285" t="s">
        <v>2</v>
      </c>
      <c r="F28" s="285"/>
      <c r="G28" s="285"/>
      <c r="H28" s="285"/>
      <c r="I28" s="285" t="s">
        <v>249</v>
      </c>
      <c r="J28" s="285"/>
      <c r="K28" s="285"/>
      <c r="L28" s="285"/>
      <c r="M28" s="285"/>
      <c r="N28" s="285"/>
      <c r="O28" s="285"/>
      <c r="P28" s="285"/>
      <c r="Q28" s="2"/>
    </row>
    <row r="29" spans="2:17" ht="18" x14ac:dyDescent="0.25">
      <c r="B29" s="5"/>
      <c r="C29" s="2"/>
      <c r="D29" s="2"/>
      <c r="E29" s="294"/>
      <c r="F29" s="294"/>
      <c r="G29" s="294"/>
      <c r="H29" s="294"/>
      <c r="I29" s="53"/>
      <c r="J29" s="53"/>
      <c r="K29" s="54"/>
      <c r="L29" s="53"/>
      <c r="M29" s="53"/>
      <c r="N29" s="53"/>
      <c r="O29" s="53"/>
      <c r="P29" s="53"/>
      <c r="Q29" s="2"/>
    </row>
    <row r="30" spans="2:17" x14ac:dyDescent="0.25">
      <c r="B30" s="277" t="s">
        <v>9</v>
      </c>
      <c r="C30" s="277" t="s">
        <v>10</v>
      </c>
      <c r="D30" s="297" t="s">
        <v>11</v>
      </c>
      <c r="E30" s="274" t="s">
        <v>3</v>
      </c>
      <c r="F30" s="286" t="s">
        <v>47</v>
      </c>
      <c r="G30" s="286" t="s">
        <v>12</v>
      </c>
      <c r="H30" s="286" t="s">
        <v>5</v>
      </c>
      <c r="I30" s="301" t="s">
        <v>13</v>
      </c>
      <c r="J30" s="277" t="s">
        <v>14</v>
      </c>
      <c r="K30" s="303" t="s">
        <v>48</v>
      </c>
      <c r="L30" s="274" t="s">
        <v>49</v>
      </c>
      <c r="M30" s="277" t="s">
        <v>17</v>
      </c>
      <c r="N30" s="297" t="s">
        <v>18</v>
      </c>
      <c r="O30" s="223"/>
      <c r="P30" s="299" t="s">
        <v>7</v>
      </c>
      <c r="Q30" s="300" t="s">
        <v>8</v>
      </c>
    </row>
    <row r="31" spans="2:17" x14ac:dyDescent="0.25">
      <c r="B31" s="278"/>
      <c r="C31" s="278"/>
      <c r="D31" s="298"/>
      <c r="E31" s="276"/>
      <c r="F31" s="288"/>
      <c r="G31" s="288"/>
      <c r="H31" s="288"/>
      <c r="I31" s="302"/>
      <c r="J31" s="278"/>
      <c r="K31" s="304"/>
      <c r="L31" s="276"/>
      <c r="M31" s="278"/>
      <c r="N31" s="298"/>
      <c r="O31" s="224"/>
      <c r="P31" s="299"/>
      <c r="Q31" s="300"/>
    </row>
    <row r="32" spans="2:17" ht="30" customHeight="1" x14ac:dyDescent="0.25">
      <c r="B32" s="55">
        <v>1000</v>
      </c>
      <c r="C32" s="55">
        <v>1100</v>
      </c>
      <c r="D32" s="55">
        <v>113</v>
      </c>
      <c r="E32" s="56" t="s">
        <v>50</v>
      </c>
      <c r="F32" s="57" t="s">
        <v>51</v>
      </c>
      <c r="G32" s="17"/>
      <c r="H32" s="17"/>
      <c r="I32" s="55">
        <v>15</v>
      </c>
      <c r="J32" s="20">
        <v>8500</v>
      </c>
      <c r="K32" s="33">
        <v>0</v>
      </c>
      <c r="L32" s="18">
        <f>J32+K32</f>
        <v>8500</v>
      </c>
      <c r="M32" s="20">
        <v>1104.73</v>
      </c>
      <c r="N32" s="34">
        <v>1104.73</v>
      </c>
      <c r="O32" s="34"/>
      <c r="P32" s="20">
        <f>L32-N32</f>
        <v>7395.27</v>
      </c>
      <c r="Q32" s="58"/>
    </row>
    <row r="33" spans="2:17" ht="30" customHeight="1" x14ac:dyDescent="0.25">
      <c r="B33" s="14">
        <v>1000</v>
      </c>
      <c r="C33" s="14">
        <v>1100</v>
      </c>
      <c r="D33" s="14">
        <v>113</v>
      </c>
      <c r="E33" s="59" t="s">
        <v>52</v>
      </c>
      <c r="F33" s="16" t="s">
        <v>53</v>
      </c>
      <c r="G33" s="60"/>
      <c r="H33" s="61"/>
      <c r="I33" s="14">
        <v>15</v>
      </c>
      <c r="J33" s="18">
        <v>2600</v>
      </c>
      <c r="K33" s="62">
        <v>6.1</v>
      </c>
      <c r="L33" s="18">
        <f>J33+K33</f>
        <v>2606.1</v>
      </c>
      <c r="M33" s="18"/>
      <c r="N33" s="18"/>
      <c r="O33" s="18"/>
      <c r="P33" s="20">
        <f>L33-N33</f>
        <v>2606.1</v>
      </c>
      <c r="Q33" s="41"/>
    </row>
    <row r="34" spans="2:17" ht="30" customHeight="1" x14ac:dyDescent="0.25">
      <c r="B34" s="26"/>
      <c r="C34" s="26"/>
      <c r="D34" s="26"/>
      <c r="E34" s="26" t="s">
        <v>54</v>
      </c>
      <c r="F34" s="27"/>
      <c r="G34" s="27"/>
      <c r="H34" s="28"/>
      <c r="I34" s="29"/>
      <c r="J34" s="30">
        <f t="shared" ref="J34:N34" si="2">SUM(J32:J33)</f>
        <v>11100</v>
      </c>
      <c r="K34" s="30">
        <f t="shared" si="2"/>
        <v>6.1</v>
      </c>
      <c r="L34" s="30">
        <f t="shared" si="2"/>
        <v>11106.1</v>
      </c>
      <c r="M34" s="30">
        <f t="shared" si="2"/>
        <v>1104.73</v>
      </c>
      <c r="N34" s="30">
        <f t="shared" si="2"/>
        <v>1104.73</v>
      </c>
      <c r="O34" s="30"/>
      <c r="P34" s="30">
        <f>SUM(P32:P33)</f>
        <v>10001.370000000001</v>
      </c>
      <c r="Q34" s="31"/>
    </row>
    <row r="35" spans="2:17" ht="30" customHeight="1" x14ac:dyDescent="0.25">
      <c r="B35" s="176">
        <v>1000</v>
      </c>
      <c r="C35" s="226">
        <v>1100</v>
      </c>
      <c r="D35" s="226">
        <v>113</v>
      </c>
      <c r="E35" s="65" t="s">
        <v>55</v>
      </c>
      <c r="F35" s="64" t="s">
        <v>56</v>
      </c>
      <c r="G35" s="17"/>
      <c r="H35" s="17"/>
      <c r="I35" s="14">
        <v>15</v>
      </c>
      <c r="J35" s="18">
        <v>6252</v>
      </c>
      <c r="K35" s="62">
        <v>0</v>
      </c>
      <c r="L35" s="18">
        <f>J35+K35</f>
        <v>6252</v>
      </c>
      <c r="M35" s="18">
        <v>636.48</v>
      </c>
      <c r="N35" s="18">
        <v>636.48</v>
      </c>
      <c r="O35" s="18"/>
      <c r="P35" s="18">
        <f>L35-N35</f>
        <v>5615.52</v>
      </c>
      <c r="Q35" s="225"/>
    </row>
    <row r="36" spans="2:17" ht="30" customHeight="1" x14ac:dyDescent="0.25">
      <c r="B36" s="176">
        <v>1000</v>
      </c>
      <c r="C36" s="226">
        <v>1100</v>
      </c>
      <c r="D36" s="226">
        <v>113</v>
      </c>
      <c r="E36" s="67" t="s">
        <v>57</v>
      </c>
      <c r="F36" s="64" t="s">
        <v>58</v>
      </c>
      <c r="G36" s="68"/>
      <c r="H36" s="64"/>
      <c r="I36" s="14">
        <v>15</v>
      </c>
      <c r="J36" s="18">
        <v>2750</v>
      </c>
      <c r="K36" s="69"/>
      <c r="L36" s="18">
        <f>J36+K36</f>
        <v>2750</v>
      </c>
      <c r="M36" s="20">
        <v>18.71</v>
      </c>
      <c r="N36" s="20">
        <v>18.71</v>
      </c>
      <c r="O36" s="20"/>
      <c r="P36" s="18">
        <f>L36-N36</f>
        <v>2731.29</v>
      </c>
      <c r="Q36" s="225"/>
    </row>
    <row r="37" spans="2:17" ht="30" customHeight="1" x14ac:dyDescent="0.25">
      <c r="B37" s="70"/>
      <c r="C37" s="70"/>
      <c r="D37" s="70"/>
      <c r="E37" s="26" t="s">
        <v>59</v>
      </c>
      <c r="F37" s="27"/>
      <c r="G37" s="27"/>
      <c r="H37" s="28"/>
      <c r="I37" s="71"/>
      <c r="J37" s="30">
        <f t="shared" ref="J37:N37" si="3">SUM(J35:J36)</f>
        <v>9002</v>
      </c>
      <c r="K37" s="30">
        <f t="shared" si="3"/>
        <v>0</v>
      </c>
      <c r="L37" s="30">
        <f t="shared" si="3"/>
        <v>9002</v>
      </c>
      <c r="M37" s="30">
        <f t="shared" si="3"/>
        <v>655.19000000000005</v>
      </c>
      <c r="N37" s="30">
        <f t="shared" si="3"/>
        <v>655.19000000000005</v>
      </c>
      <c r="O37" s="30"/>
      <c r="P37" s="30">
        <f>SUM(P35:P36)</f>
        <v>8346.8100000000013</v>
      </c>
      <c r="Q37" s="31"/>
    </row>
    <row r="38" spans="2:17" ht="30" customHeight="1" x14ac:dyDescent="0.25">
      <c r="B38" s="72">
        <v>1000</v>
      </c>
      <c r="C38" s="72">
        <v>1100</v>
      </c>
      <c r="D38" s="72">
        <v>113</v>
      </c>
      <c r="E38" s="15" t="s">
        <v>60</v>
      </c>
      <c r="F38" s="73" t="s">
        <v>61</v>
      </c>
      <c r="G38" s="17"/>
      <c r="H38" s="17"/>
      <c r="I38" s="72">
        <v>15</v>
      </c>
      <c r="J38" s="20">
        <v>5866</v>
      </c>
      <c r="K38" s="33">
        <v>0</v>
      </c>
      <c r="L38" s="20">
        <f>J38+K38</f>
        <v>5866</v>
      </c>
      <c r="M38" s="20">
        <v>567.27</v>
      </c>
      <c r="N38" s="20">
        <v>567.27</v>
      </c>
      <c r="O38" s="20"/>
      <c r="P38" s="20">
        <f>L38-N38</f>
        <v>5298.73</v>
      </c>
      <c r="Q38" s="74"/>
    </row>
    <row r="39" spans="2:17" ht="30" customHeight="1" x14ac:dyDescent="0.25">
      <c r="B39" s="14">
        <v>1000</v>
      </c>
      <c r="C39" s="14">
        <v>1100</v>
      </c>
      <c r="D39" s="14">
        <v>113</v>
      </c>
      <c r="E39" s="15" t="s">
        <v>62</v>
      </c>
      <c r="F39" s="16" t="s">
        <v>63</v>
      </c>
      <c r="G39" s="17"/>
      <c r="H39" s="17"/>
      <c r="I39" s="14">
        <v>15</v>
      </c>
      <c r="J39" s="20">
        <v>4509.7</v>
      </c>
      <c r="K39" s="33">
        <v>0</v>
      </c>
      <c r="L39" s="20">
        <f t="shared" ref="L39:L40" si="4">J39+K39</f>
        <v>4509.7</v>
      </c>
      <c r="M39" s="20">
        <v>355.67</v>
      </c>
      <c r="N39" s="20">
        <v>355.67</v>
      </c>
      <c r="O39" s="20"/>
      <c r="P39" s="20">
        <f>L39-N39</f>
        <v>4154.03</v>
      </c>
      <c r="Q39" s="41"/>
    </row>
    <row r="40" spans="2:17" ht="30" customHeight="1" x14ac:dyDescent="0.25">
      <c r="B40" s="14">
        <v>1000</v>
      </c>
      <c r="C40" s="14">
        <v>1100</v>
      </c>
      <c r="D40" s="14">
        <v>113</v>
      </c>
      <c r="E40" s="15" t="s">
        <v>64</v>
      </c>
      <c r="F40" s="16" t="s">
        <v>65</v>
      </c>
      <c r="G40" s="17"/>
      <c r="H40" s="17"/>
      <c r="I40" s="14">
        <v>15</v>
      </c>
      <c r="J40" s="20">
        <v>2600</v>
      </c>
      <c r="K40" s="19">
        <v>6.1</v>
      </c>
      <c r="L40" s="20">
        <f t="shared" si="4"/>
        <v>2606.1</v>
      </c>
      <c r="M40" s="18">
        <v>0</v>
      </c>
      <c r="N40" s="20">
        <v>0</v>
      </c>
      <c r="O40" s="20"/>
      <c r="P40" s="20">
        <f>L40-N40</f>
        <v>2606.1</v>
      </c>
      <c r="Q40" s="225"/>
    </row>
    <row r="41" spans="2:17" ht="30" customHeight="1" x14ac:dyDescent="0.25">
      <c r="B41" s="70"/>
      <c r="C41" s="70"/>
      <c r="D41" s="70"/>
      <c r="E41" s="26" t="s">
        <v>66</v>
      </c>
      <c r="F41" s="27"/>
      <c r="G41" s="27"/>
      <c r="H41" s="28"/>
      <c r="I41" s="71"/>
      <c r="J41" s="30">
        <f t="shared" ref="J41:N41" si="5">SUM(J38:J40)</f>
        <v>12975.7</v>
      </c>
      <c r="K41" s="30">
        <f t="shared" si="5"/>
        <v>6.1</v>
      </c>
      <c r="L41" s="30">
        <f t="shared" si="5"/>
        <v>12981.800000000001</v>
      </c>
      <c r="M41" s="30">
        <f t="shared" si="5"/>
        <v>922.94</v>
      </c>
      <c r="N41" s="30">
        <f t="shared" si="5"/>
        <v>922.94</v>
      </c>
      <c r="O41" s="30"/>
      <c r="P41" s="30">
        <f>SUM(P38:P40)</f>
        <v>12058.859999999999</v>
      </c>
      <c r="Q41" s="31"/>
    </row>
    <row r="42" spans="2:17" ht="30" customHeight="1" x14ac:dyDescent="0.25">
      <c r="B42" s="14">
        <v>1000</v>
      </c>
      <c r="C42" s="14">
        <v>1100</v>
      </c>
      <c r="D42" s="14">
        <v>113</v>
      </c>
      <c r="E42" s="32" t="s">
        <v>67</v>
      </c>
      <c r="F42" s="39" t="s">
        <v>68</v>
      </c>
      <c r="G42" s="17"/>
      <c r="H42" s="17"/>
      <c r="I42" s="14">
        <v>15</v>
      </c>
      <c r="J42" s="18">
        <v>8789</v>
      </c>
      <c r="K42" s="62">
        <v>0</v>
      </c>
      <c r="L42" s="18">
        <f>J42+K42</f>
        <v>8789</v>
      </c>
      <c r="M42" s="18">
        <v>1166.49</v>
      </c>
      <c r="N42" s="75">
        <v>1166.49</v>
      </c>
      <c r="O42" s="75"/>
      <c r="P42" s="18">
        <f>L42-N42</f>
        <v>7622.51</v>
      </c>
      <c r="Q42" s="221"/>
    </row>
    <row r="43" spans="2:17" ht="30" customHeight="1" x14ac:dyDescent="0.25">
      <c r="B43" s="14">
        <v>1000</v>
      </c>
      <c r="C43" s="14">
        <v>1100</v>
      </c>
      <c r="D43" s="14">
        <v>113</v>
      </c>
      <c r="E43" s="76" t="s">
        <v>69</v>
      </c>
      <c r="F43" s="39" t="s">
        <v>70</v>
      </c>
      <c r="G43" s="77"/>
      <c r="H43" s="78"/>
      <c r="I43" s="14">
        <v>15</v>
      </c>
      <c r="J43" s="18">
        <v>7048</v>
      </c>
      <c r="K43" s="62">
        <v>0</v>
      </c>
      <c r="L43" s="18">
        <f>J43+K43</f>
        <v>7048</v>
      </c>
      <c r="M43" s="18">
        <v>794.45</v>
      </c>
      <c r="N43" s="75">
        <v>794.45</v>
      </c>
      <c r="O43" s="75"/>
      <c r="P43" s="18">
        <f>L43-N43</f>
        <v>6253.55</v>
      </c>
      <c r="Q43" s="79"/>
    </row>
    <row r="44" spans="2:17" ht="30" customHeight="1" x14ac:dyDescent="0.25">
      <c r="B44" s="14">
        <v>1000</v>
      </c>
      <c r="C44" s="14">
        <v>1100</v>
      </c>
      <c r="D44" s="14">
        <v>113</v>
      </c>
      <c r="E44" s="32" t="s">
        <v>71</v>
      </c>
      <c r="F44" s="39" t="s">
        <v>72</v>
      </c>
      <c r="G44" s="17"/>
      <c r="H44" s="17"/>
      <c r="I44" s="14">
        <v>15</v>
      </c>
      <c r="J44" s="18">
        <v>2600</v>
      </c>
      <c r="K44" s="19">
        <v>6.1</v>
      </c>
      <c r="L44" s="18">
        <f>J44+K44</f>
        <v>2606.1</v>
      </c>
      <c r="M44" s="18">
        <v>0</v>
      </c>
      <c r="N44" s="20">
        <v>0</v>
      </c>
      <c r="O44" s="20"/>
      <c r="P44" s="18">
        <f>L44-N44</f>
        <v>2606.1</v>
      </c>
      <c r="Q44" s="221"/>
    </row>
    <row r="45" spans="2:17" ht="30" customHeight="1" x14ac:dyDescent="0.25">
      <c r="B45" s="25"/>
      <c r="C45" s="25"/>
      <c r="D45" s="25"/>
      <c r="E45" s="80" t="s">
        <v>73</v>
      </c>
      <c r="F45" s="81"/>
      <c r="G45" s="81"/>
      <c r="H45" s="37"/>
      <c r="I45" s="25"/>
      <c r="J45" s="30">
        <f t="shared" ref="J45:N45" si="6">SUM(J42:J44)</f>
        <v>18437</v>
      </c>
      <c r="K45" s="30">
        <f t="shared" si="6"/>
        <v>6.1</v>
      </c>
      <c r="L45" s="30">
        <f t="shared" si="6"/>
        <v>18443.099999999999</v>
      </c>
      <c r="M45" s="30">
        <f t="shared" si="6"/>
        <v>1960.94</v>
      </c>
      <c r="N45" s="30">
        <f t="shared" si="6"/>
        <v>1960.94</v>
      </c>
      <c r="O45" s="30"/>
      <c r="P45" s="30">
        <f>SUM(P42:P44)</f>
        <v>16482.16</v>
      </c>
      <c r="Q45" s="81"/>
    </row>
    <row r="46" spans="2:17" x14ac:dyDescent="0.25">
      <c r="B46" s="46"/>
      <c r="C46" s="46"/>
      <c r="D46" s="46"/>
      <c r="E46" s="47"/>
      <c r="F46" s="48"/>
      <c r="G46" s="48"/>
      <c r="H46" s="49"/>
      <c r="I46" s="50"/>
      <c r="J46" s="50"/>
      <c r="K46" s="51"/>
      <c r="L46" s="50"/>
      <c r="M46" s="50"/>
      <c r="N46" s="50"/>
      <c r="O46" s="50"/>
      <c r="P46" s="50"/>
      <c r="Q46" s="52"/>
    </row>
    <row r="47" spans="2:17" ht="18" x14ac:dyDescent="0.25">
      <c r="B47" s="46"/>
      <c r="C47" s="46"/>
      <c r="D47" s="46"/>
      <c r="E47" s="285" t="s">
        <v>0</v>
      </c>
      <c r="F47" s="285"/>
      <c r="G47" s="285"/>
      <c r="H47" s="285"/>
      <c r="I47" s="50"/>
      <c r="J47" s="50"/>
      <c r="K47" s="51"/>
      <c r="L47" s="50"/>
      <c r="M47" s="50"/>
      <c r="N47" s="50"/>
      <c r="O47" s="50"/>
      <c r="P47" s="50"/>
      <c r="Q47" s="52"/>
    </row>
    <row r="48" spans="2:17" ht="18" x14ac:dyDescent="0.25">
      <c r="B48" s="4"/>
      <c r="C48" s="2"/>
      <c r="D48" s="2"/>
      <c r="E48" s="285" t="s">
        <v>2</v>
      </c>
      <c r="F48" s="285"/>
      <c r="G48" s="285"/>
      <c r="H48" s="285"/>
      <c r="I48" s="285" t="s">
        <v>249</v>
      </c>
      <c r="J48" s="285"/>
      <c r="K48" s="285"/>
      <c r="L48" s="285"/>
      <c r="M48" s="285"/>
      <c r="N48" s="285"/>
      <c r="O48" s="285"/>
      <c r="P48" s="285"/>
      <c r="Q48" s="2"/>
    </row>
    <row r="49" spans="2:17" ht="18" x14ac:dyDescent="0.25">
      <c r="B49" s="5"/>
      <c r="C49" s="2"/>
      <c r="D49" s="2"/>
      <c r="E49" s="285"/>
      <c r="F49" s="285"/>
      <c r="G49" s="285"/>
      <c r="H49" s="285"/>
      <c r="I49" s="53"/>
      <c r="J49" s="53"/>
      <c r="K49" s="54"/>
      <c r="L49" s="53"/>
      <c r="M49" s="53"/>
      <c r="N49" s="53"/>
      <c r="O49" s="53"/>
      <c r="P49" s="53"/>
      <c r="Q49" s="2"/>
    </row>
    <row r="50" spans="2:17" x14ac:dyDescent="0.25">
      <c r="B50" s="277" t="s">
        <v>9</v>
      </c>
      <c r="C50" s="277" t="s">
        <v>10</v>
      </c>
      <c r="D50" s="277" t="s">
        <v>11</v>
      </c>
      <c r="E50" s="274" t="s">
        <v>3</v>
      </c>
      <c r="F50" s="286" t="s">
        <v>47</v>
      </c>
      <c r="G50" s="219"/>
      <c r="H50" s="286" t="s">
        <v>5</v>
      </c>
      <c r="I50" s="279" t="s">
        <v>13</v>
      </c>
      <c r="J50" s="82" t="s">
        <v>74</v>
      </c>
      <c r="K50" s="83"/>
      <c r="L50" s="84"/>
      <c r="M50" s="290"/>
      <c r="N50" s="291"/>
      <c r="O50" s="242"/>
      <c r="P50" s="286" t="s">
        <v>7</v>
      </c>
      <c r="Q50" s="274" t="s">
        <v>8</v>
      </c>
    </row>
    <row r="51" spans="2:17" x14ac:dyDescent="0.25">
      <c r="B51" s="293"/>
      <c r="C51" s="293"/>
      <c r="D51" s="293"/>
      <c r="E51" s="275"/>
      <c r="F51" s="287"/>
      <c r="G51" s="220" t="s">
        <v>12</v>
      </c>
      <c r="H51" s="287"/>
      <c r="I51" s="289"/>
      <c r="J51" s="279" t="s">
        <v>14</v>
      </c>
      <c r="K51" s="281" t="s">
        <v>48</v>
      </c>
      <c r="L51" s="295" t="s">
        <v>49</v>
      </c>
      <c r="M51" s="277" t="s">
        <v>17</v>
      </c>
      <c r="N51" s="277" t="s">
        <v>18</v>
      </c>
      <c r="O51" s="222"/>
      <c r="P51" s="287"/>
      <c r="Q51" s="275"/>
    </row>
    <row r="52" spans="2:17" x14ac:dyDescent="0.25">
      <c r="B52" s="278"/>
      <c r="C52" s="278"/>
      <c r="D52" s="278"/>
      <c r="E52" s="276"/>
      <c r="F52" s="288"/>
      <c r="G52" s="221"/>
      <c r="H52" s="288"/>
      <c r="I52" s="280"/>
      <c r="J52" s="280"/>
      <c r="K52" s="282"/>
      <c r="L52" s="296"/>
      <c r="M52" s="278"/>
      <c r="N52" s="278"/>
      <c r="O52" s="218"/>
      <c r="P52" s="288"/>
      <c r="Q52" s="276"/>
    </row>
    <row r="53" spans="2:17" ht="30" customHeight="1" x14ac:dyDescent="0.25">
      <c r="B53" s="14">
        <v>1000</v>
      </c>
      <c r="C53" s="14">
        <v>1100</v>
      </c>
      <c r="D53" s="14">
        <v>113</v>
      </c>
      <c r="E53" s="17" t="s">
        <v>75</v>
      </c>
      <c r="F53" s="78" t="s">
        <v>76</v>
      </c>
      <c r="G53" s="17"/>
      <c r="H53" s="17"/>
      <c r="I53" s="14">
        <v>15</v>
      </c>
      <c r="J53" s="18">
        <v>6252</v>
      </c>
      <c r="K53" s="62">
        <v>0</v>
      </c>
      <c r="L53" s="18">
        <f>J53+K53</f>
        <v>6252</v>
      </c>
      <c r="M53" s="18">
        <v>636.48</v>
      </c>
      <c r="N53" s="18">
        <v>636.48</v>
      </c>
      <c r="O53" s="18"/>
      <c r="P53" s="18">
        <f t="shared" ref="P53:P62" si="7">L53-N53</f>
        <v>5615.52</v>
      </c>
      <c r="Q53" s="85"/>
    </row>
    <row r="54" spans="2:17" ht="30" customHeight="1" x14ac:dyDescent="0.25">
      <c r="B54" s="14">
        <v>1000</v>
      </c>
      <c r="C54" s="14">
        <v>1100</v>
      </c>
      <c r="D54" s="14">
        <v>113</v>
      </c>
      <c r="E54" s="17" t="s">
        <v>77</v>
      </c>
      <c r="F54" s="59" t="s">
        <v>78</v>
      </c>
      <c r="G54" s="17"/>
      <c r="H54" s="17"/>
      <c r="I54" s="14">
        <v>15</v>
      </c>
      <c r="J54" s="20">
        <v>5866</v>
      </c>
      <c r="K54" s="33">
        <v>0</v>
      </c>
      <c r="L54" s="20">
        <f>J54+K54</f>
        <v>5866</v>
      </c>
      <c r="M54" s="20">
        <v>567.27</v>
      </c>
      <c r="N54" s="20">
        <v>567.27</v>
      </c>
      <c r="O54" s="20"/>
      <c r="P54" s="20">
        <f t="shared" si="7"/>
        <v>5298.73</v>
      </c>
      <c r="Q54" s="85"/>
    </row>
    <row r="55" spans="2:17" ht="30" customHeight="1" x14ac:dyDescent="0.25">
      <c r="B55" s="14">
        <v>1000</v>
      </c>
      <c r="C55" s="14">
        <v>1100</v>
      </c>
      <c r="D55" s="14">
        <v>113</v>
      </c>
      <c r="E55" s="17" t="s">
        <v>79</v>
      </c>
      <c r="F55" s="59" t="s">
        <v>80</v>
      </c>
      <c r="G55" s="24"/>
      <c r="H55" s="24"/>
      <c r="I55" s="14">
        <v>15</v>
      </c>
      <c r="J55" s="20">
        <v>2600</v>
      </c>
      <c r="K55" s="33">
        <v>6.1</v>
      </c>
      <c r="L55" s="20">
        <f>J55+K55</f>
        <v>2606.1</v>
      </c>
      <c r="M55" s="20"/>
      <c r="N55" s="20"/>
      <c r="O55" s="20"/>
      <c r="P55" s="20">
        <f t="shared" si="7"/>
        <v>2606.1</v>
      </c>
      <c r="Q55" s="85"/>
    </row>
    <row r="56" spans="2:17" ht="30" customHeight="1" x14ac:dyDescent="0.25">
      <c r="B56" s="14">
        <v>1000</v>
      </c>
      <c r="C56" s="14">
        <v>1100</v>
      </c>
      <c r="D56" s="14">
        <v>113</v>
      </c>
      <c r="E56" s="17" t="s">
        <v>81</v>
      </c>
      <c r="F56" s="59" t="s">
        <v>82</v>
      </c>
      <c r="G56" s="17"/>
      <c r="H56" s="17"/>
      <c r="I56" s="14">
        <v>15</v>
      </c>
      <c r="J56" s="20">
        <v>2600</v>
      </c>
      <c r="K56" s="33">
        <v>6.1</v>
      </c>
      <c r="L56" s="18">
        <f t="shared" ref="L56:L62" si="8">J56+K56</f>
        <v>2606.1</v>
      </c>
      <c r="M56" s="20">
        <v>0</v>
      </c>
      <c r="N56" s="20">
        <v>0</v>
      </c>
      <c r="O56" s="20"/>
      <c r="P56" s="18">
        <f t="shared" si="7"/>
        <v>2606.1</v>
      </c>
      <c r="Q56" s="85"/>
    </row>
    <row r="57" spans="2:17" ht="30" customHeight="1" x14ac:dyDescent="0.25">
      <c r="B57" s="14">
        <v>1000</v>
      </c>
      <c r="C57" s="14">
        <v>1100</v>
      </c>
      <c r="D57" s="14">
        <v>113</v>
      </c>
      <c r="E57" s="17" t="s">
        <v>83</v>
      </c>
      <c r="F57" s="16" t="s">
        <v>84</v>
      </c>
      <c r="G57" s="17"/>
      <c r="H57" s="17"/>
      <c r="I57" s="14">
        <v>15</v>
      </c>
      <c r="J57" s="18">
        <v>2584</v>
      </c>
      <c r="K57" s="62">
        <v>7.14</v>
      </c>
      <c r="L57" s="18">
        <f t="shared" si="8"/>
        <v>2591.14</v>
      </c>
      <c r="M57" s="18">
        <v>0</v>
      </c>
      <c r="N57" s="20">
        <v>0</v>
      </c>
      <c r="O57" s="20"/>
      <c r="P57" s="18">
        <f t="shared" si="7"/>
        <v>2591.14</v>
      </c>
      <c r="Q57" s="41"/>
    </row>
    <row r="58" spans="2:17" ht="30" customHeight="1" x14ac:dyDescent="0.25">
      <c r="B58" s="14">
        <v>1000</v>
      </c>
      <c r="C58" s="14">
        <v>1100</v>
      </c>
      <c r="D58" s="14">
        <v>113</v>
      </c>
      <c r="E58" s="15" t="s">
        <v>85</v>
      </c>
      <c r="F58" s="16" t="s">
        <v>84</v>
      </c>
      <c r="G58" s="17"/>
      <c r="H58" s="17"/>
      <c r="I58" s="14">
        <v>15</v>
      </c>
      <c r="J58" s="18">
        <v>2584</v>
      </c>
      <c r="K58" s="62">
        <v>7.14</v>
      </c>
      <c r="L58" s="18">
        <f t="shared" si="8"/>
        <v>2591.14</v>
      </c>
      <c r="M58" s="18">
        <v>0</v>
      </c>
      <c r="N58" s="20">
        <v>0</v>
      </c>
      <c r="O58" s="20"/>
      <c r="P58" s="18">
        <f t="shared" si="7"/>
        <v>2591.14</v>
      </c>
      <c r="Q58" s="41"/>
    </row>
    <row r="59" spans="2:17" ht="30" customHeight="1" x14ac:dyDescent="0.25">
      <c r="B59" s="14">
        <v>1000</v>
      </c>
      <c r="C59" s="14">
        <v>1100</v>
      </c>
      <c r="D59" s="14">
        <v>113</v>
      </c>
      <c r="E59" s="15" t="s">
        <v>86</v>
      </c>
      <c r="F59" s="16" t="s">
        <v>84</v>
      </c>
      <c r="G59" s="17"/>
      <c r="H59" s="17"/>
      <c r="I59" s="14">
        <v>15</v>
      </c>
      <c r="J59" s="18">
        <v>2584</v>
      </c>
      <c r="K59" s="18">
        <v>7.14</v>
      </c>
      <c r="L59" s="18">
        <f t="shared" si="8"/>
        <v>2591.14</v>
      </c>
      <c r="M59" s="18">
        <v>0</v>
      </c>
      <c r="N59" s="20">
        <v>0</v>
      </c>
      <c r="O59" s="20"/>
      <c r="P59" s="18">
        <f t="shared" si="7"/>
        <v>2591.14</v>
      </c>
      <c r="Q59" s="41"/>
    </row>
    <row r="60" spans="2:17" ht="30" customHeight="1" x14ac:dyDescent="0.25">
      <c r="B60" s="14">
        <v>1000</v>
      </c>
      <c r="C60" s="14">
        <v>1100</v>
      </c>
      <c r="D60" s="14">
        <v>113</v>
      </c>
      <c r="E60" s="78" t="s">
        <v>87</v>
      </c>
      <c r="F60" s="59" t="s">
        <v>88</v>
      </c>
      <c r="G60" s="86"/>
      <c r="H60" s="78"/>
      <c r="I60" s="14">
        <v>15</v>
      </c>
      <c r="J60" s="18">
        <v>4596</v>
      </c>
      <c r="K60" s="62">
        <v>0</v>
      </c>
      <c r="L60" s="18">
        <f t="shared" si="8"/>
        <v>4596</v>
      </c>
      <c r="M60" s="18">
        <v>365.07</v>
      </c>
      <c r="N60" s="18">
        <v>365.07</v>
      </c>
      <c r="O60" s="18"/>
      <c r="P60" s="18">
        <f t="shared" si="7"/>
        <v>4230.93</v>
      </c>
      <c r="Q60" s="41"/>
    </row>
    <row r="61" spans="2:17" ht="30" customHeight="1" x14ac:dyDescent="0.25">
      <c r="B61" s="14">
        <v>1000</v>
      </c>
      <c r="C61" s="14">
        <v>1100</v>
      </c>
      <c r="D61" s="14">
        <v>113</v>
      </c>
      <c r="E61" s="78" t="s">
        <v>89</v>
      </c>
      <c r="F61" s="64" t="s">
        <v>90</v>
      </c>
      <c r="G61" s="86"/>
      <c r="H61" s="78"/>
      <c r="I61" s="14">
        <v>15</v>
      </c>
      <c r="J61" s="20">
        <v>4713</v>
      </c>
      <c r="K61" s="33">
        <v>0</v>
      </c>
      <c r="L61" s="18">
        <f t="shared" si="8"/>
        <v>4713</v>
      </c>
      <c r="M61" s="20">
        <v>377.81</v>
      </c>
      <c r="N61" s="20">
        <v>377.81</v>
      </c>
      <c r="O61" s="20"/>
      <c r="P61" s="18">
        <f t="shared" si="7"/>
        <v>4335.1899999999996</v>
      </c>
      <c r="Q61" s="221"/>
    </row>
    <row r="62" spans="2:17" ht="30" customHeight="1" x14ac:dyDescent="0.25">
      <c r="B62" s="14">
        <v>1000</v>
      </c>
      <c r="C62" s="14">
        <v>1100</v>
      </c>
      <c r="D62" s="14">
        <v>113</v>
      </c>
      <c r="E62" s="42" t="s">
        <v>91</v>
      </c>
      <c r="F62" s="64" t="s">
        <v>92</v>
      </c>
      <c r="G62" s="87"/>
      <c r="H62" s="78"/>
      <c r="I62" s="14">
        <v>15</v>
      </c>
      <c r="J62" s="20">
        <v>4713</v>
      </c>
      <c r="K62" s="33">
        <v>0</v>
      </c>
      <c r="L62" s="18">
        <f t="shared" si="8"/>
        <v>4713</v>
      </c>
      <c r="M62" s="20">
        <v>377.81</v>
      </c>
      <c r="N62" s="20">
        <v>377.81</v>
      </c>
      <c r="O62" s="20"/>
      <c r="P62" s="18">
        <f t="shared" si="7"/>
        <v>4335.1899999999996</v>
      </c>
      <c r="Q62" s="221"/>
    </row>
    <row r="63" spans="2:17" ht="30" customHeight="1" x14ac:dyDescent="0.25">
      <c r="B63" s="70"/>
      <c r="C63" s="70"/>
      <c r="D63" s="70"/>
      <c r="E63" s="26" t="s">
        <v>93</v>
      </c>
      <c r="F63" s="27"/>
      <c r="G63" s="27"/>
      <c r="H63" s="88"/>
      <c r="I63" s="29"/>
      <c r="J63" s="30">
        <f t="shared" ref="J63:N63" si="9">SUM(J53:J62)</f>
        <v>39092</v>
      </c>
      <c r="K63" s="30">
        <f t="shared" si="9"/>
        <v>33.619999999999997</v>
      </c>
      <c r="L63" s="30">
        <f t="shared" si="9"/>
        <v>39125.619999999995</v>
      </c>
      <c r="M63" s="30">
        <f t="shared" si="9"/>
        <v>2324.44</v>
      </c>
      <c r="N63" s="30">
        <f t="shared" si="9"/>
        <v>2324.44</v>
      </c>
      <c r="O63" s="30"/>
      <c r="P63" s="30">
        <f>SUM(P53:P62)</f>
        <v>36801.18</v>
      </c>
      <c r="Q63" s="89"/>
    </row>
    <row r="64" spans="2:17" ht="30" customHeight="1" x14ac:dyDescent="0.25">
      <c r="B64" s="14">
        <v>1000</v>
      </c>
      <c r="C64" s="14">
        <v>1100</v>
      </c>
      <c r="D64" s="14">
        <v>113</v>
      </c>
      <c r="E64" s="78" t="s">
        <v>94</v>
      </c>
      <c r="F64" s="59" t="s">
        <v>95</v>
      </c>
      <c r="G64" s="90"/>
      <c r="H64" s="78"/>
      <c r="I64" s="14">
        <v>15</v>
      </c>
      <c r="J64" s="18">
        <v>6252</v>
      </c>
      <c r="K64" s="62">
        <v>0</v>
      </c>
      <c r="L64" s="18">
        <f>J64+K64</f>
        <v>6252</v>
      </c>
      <c r="M64" s="18">
        <v>636.48</v>
      </c>
      <c r="N64" s="18">
        <v>636.48</v>
      </c>
      <c r="O64" s="18"/>
      <c r="P64" s="18">
        <f>L64-N64</f>
        <v>5615.52</v>
      </c>
      <c r="Q64" s="41"/>
    </row>
    <row r="65" spans="2:17" ht="30" customHeight="1" x14ac:dyDescent="0.25">
      <c r="B65" s="14">
        <v>1000</v>
      </c>
      <c r="C65" s="14">
        <v>1100</v>
      </c>
      <c r="D65" s="14">
        <v>113</v>
      </c>
      <c r="E65" s="91" t="s">
        <v>96</v>
      </c>
      <c r="F65" s="64" t="s">
        <v>97</v>
      </c>
      <c r="G65" s="91"/>
      <c r="H65" s="91"/>
      <c r="I65" s="14">
        <v>15</v>
      </c>
      <c r="J65" s="20">
        <v>2600</v>
      </c>
      <c r="K65" s="69">
        <v>6.1</v>
      </c>
      <c r="L65" s="18">
        <f>J65+K65</f>
        <v>2606.1</v>
      </c>
      <c r="M65" s="20">
        <v>0</v>
      </c>
      <c r="N65" s="20">
        <v>0</v>
      </c>
      <c r="O65" s="20"/>
      <c r="P65" s="18">
        <f>L65-N65</f>
        <v>2606.1</v>
      </c>
      <c r="Q65" s="225"/>
    </row>
    <row r="66" spans="2:17" ht="30" customHeight="1" x14ac:dyDescent="0.25">
      <c r="B66" s="92"/>
      <c r="C66" s="92"/>
      <c r="D66" s="92"/>
      <c r="E66" s="80" t="s">
        <v>98</v>
      </c>
      <c r="F66" s="93"/>
      <c r="G66" s="93"/>
      <c r="H66" s="94"/>
      <c r="I66" s="92"/>
      <c r="J66" s="95">
        <f t="shared" ref="J66:N66" si="10">SUM(J64:J65)</f>
        <v>8852</v>
      </c>
      <c r="K66" s="95">
        <f t="shared" si="10"/>
        <v>6.1</v>
      </c>
      <c r="L66" s="95">
        <f t="shared" si="10"/>
        <v>8858.1</v>
      </c>
      <c r="M66" s="95">
        <f t="shared" si="10"/>
        <v>636.48</v>
      </c>
      <c r="N66" s="95">
        <f t="shared" si="10"/>
        <v>636.48</v>
      </c>
      <c r="O66" s="95"/>
      <c r="P66" s="95">
        <f>SUM(P64:P65)</f>
        <v>8221.6200000000008</v>
      </c>
      <c r="Q66" s="96">
        <v>0</v>
      </c>
    </row>
    <row r="67" spans="2:17" ht="30" customHeight="1" x14ac:dyDescent="0.25">
      <c r="B67" s="14">
        <v>1000</v>
      </c>
      <c r="C67" s="14">
        <v>1100</v>
      </c>
      <c r="D67" s="14">
        <v>113</v>
      </c>
      <c r="E67" s="17" t="s">
        <v>99</v>
      </c>
      <c r="F67" s="78" t="s">
        <v>100</v>
      </c>
      <c r="G67" s="17"/>
      <c r="H67" s="17"/>
      <c r="I67" s="14">
        <v>15</v>
      </c>
      <c r="J67" s="20">
        <v>5867</v>
      </c>
      <c r="K67" s="33">
        <v>0</v>
      </c>
      <c r="L67" s="20">
        <f>J67+K67</f>
        <v>5867</v>
      </c>
      <c r="M67" s="20">
        <v>567.45000000000005</v>
      </c>
      <c r="N67" s="20">
        <v>567.45000000000005</v>
      </c>
      <c r="O67" s="20"/>
      <c r="P67" s="20">
        <f>L67-N67</f>
        <v>5299.55</v>
      </c>
      <c r="Q67" s="97"/>
    </row>
    <row r="68" spans="2:17" ht="30" customHeight="1" x14ac:dyDescent="0.25">
      <c r="B68" s="14">
        <v>1000</v>
      </c>
      <c r="C68" s="14">
        <v>1100</v>
      </c>
      <c r="D68" s="14">
        <v>113</v>
      </c>
      <c r="E68" s="17" t="s">
        <v>101</v>
      </c>
      <c r="F68" s="78" t="s">
        <v>102</v>
      </c>
      <c r="G68" s="87"/>
      <c r="H68" s="77"/>
      <c r="I68" s="14">
        <v>15</v>
      </c>
      <c r="J68" s="20">
        <v>5867</v>
      </c>
      <c r="K68" s="33">
        <v>0</v>
      </c>
      <c r="L68" s="20">
        <f t="shared" ref="L68:L71" si="11">J68+K68</f>
        <v>5867</v>
      </c>
      <c r="M68" s="20">
        <v>567.45000000000005</v>
      </c>
      <c r="N68" s="20">
        <v>567.45000000000005</v>
      </c>
      <c r="O68" s="20"/>
      <c r="P68" s="20">
        <f>L68-N68</f>
        <v>5299.55</v>
      </c>
      <c r="Q68" s="97"/>
    </row>
    <row r="69" spans="2:17" ht="30" customHeight="1" x14ac:dyDescent="0.25">
      <c r="B69" s="14">
        <v>1000</v>
      </c>
      <c r="C69" s="14">
        <v>1100</v>
      </c>
      <c r="D69" s="14">
        <v>113</v>
      </c>
      <c r="E69" s="78"/>
      <c r="F69" s="78" t="s">
        <v>103</v>
      </c>
      <c r="G69" s="87"/>
      <c r="H69" s="98"/>
      <c r="I69" s="14"/>
      <c r="J69" s="18"/>
      <c r="K69" s="33"/>
      <c r="L69" s="20">
        <f t="shared" si="11"/>
        <v>0</v>
      </c>
      <c r="M69" s="18"/>
      <c r="N69" s="18"/>
      <c r="O69" s="18"/>
      <c r="P69" s="20">
        <f>L69-N69</f>
        <v>0</v>
      </c>
      <c r="Q69" s="41"/>
    </row>
    <row r="70" spans="2:17" ht="30" customHeight="1" x14ac:dyDescent="0.25">
      <c r="B70" s="14">
        <v>1000</v>
      </c>
      <c r="C70" s="14">
        <v>1100</v>
      </c>
      <c r="D70" s="14">
        <v>113</v>
      </c>
      <c r="E70" s="17" t="s">
        <v>104</v>
      </c>
      <c r="F70" s="59" t="s">
        <v>105</v>
      </c>
      <c r="G70" s="17"/>
      <c r="H70" s="17"/>
      <c r="I70" s="14">
        <v>15</v>
      </c>
      <c r="J70" s="18">
        <v>2584</v>
      </c>
      <c r="K70" s="18">
        <v>7.14</v>
      </c>
      <c r="L70" s="20">
        <f t="shared" si="11"/>
        <v>2591.14</v>
      </c>
      <c r="M70" s="18">
        <v>0</v>
      </c>
      <c r="N70" s="20">
        <v>0</v>
      </c>
      <c r="O70" s="20"/>
      <c r="P70" s="20">
        <f>L70-N70</f>
        <v>2591.14</v>
      </c>
      <c r="Q70" s="41"/>
    </row>
    <row r="71" spans="2:17" ht="30" customHeight="1" x14ac:dyDescent="0.25">
      <c r="B71" s="14">
        <v>1000</v>
      </c>
      <c r="C71" s="14">
        <v>1100</v>
      </c>
      <c r="D71" s="14">
        <v>113</v>
      </c>
      <c r="E71" s="78" t="s">
        <v>106</v>
      </c>
      <c r="F71" s="78" t="s">
        <v>107</v>
      </c>
      <c r="G71" s="87"/>
      <c r="H71" s="78"/>
      <c r="I71" s="14">
        <v>15</v>
      </c>
      <c r="J71" s="18">
        <v>2114</v>
      </c>
      <c r="K71" s="33">
        <v>65.989999999999995</v>
      </c>
      <c r="L71" s="20">
        <f t="shared" si="11"/>
        <v>2179.9899999999998</v>
      </c>
      <c r="M71" s="18">
        <v>0</v>
      </c>
      <c r="N71" s="18">
        <v>0</v>
      </c>
      <c r="O71" s="18"/>
      <c r="P71" s="20">
        <f>L71-N71</f>
        <v>2179.9899999999998</v>
      </c>
      <c r="Q71" s="41"/>
    </row>
    <row r="72" spans="2:17" ht="30" customHeight="1" x14ac:dyDescent="0.25">
      <c r="B72" s="70"/>
      <c r="C72" s="70"/>
      <c r="D72" s="70"/>
      <c r="E72" s="26" t="s">
        <v>108</v>
      </c>
      <c r="F72" s="27"/>
      <c r="G72" s="27"/>
      <c r="H72" s="28"/>
      <c r="I72" s="99"/>
      <c r="J72" s="30">
        <f t="shared" ref="J72:N72" si="12">SUM(J67:J71)</f>
        <v>16432</v>
      </c>
      <c r="K72" s="30">
        <f t="shared" si="12"/>
        <v>73.13</v>
      </c>
      <c r="L72" s="30">
        <f t="shared" si="12"/>
        <v>16505.129999999997</v>
      </c>
      <c r="M72" s="30">
        <f t="shared" si="12"/>
        <v>1134.9000000000001</v>
      </c>
      <c r="N72" s="30">
        <f t="shared" si="12"/>
        <v>1134.9000000000001</v>
      </c>
      <c r="O72" s="30"/>
      <c r="P72" s="30">
        <f>SUM(P67:P71)</f>
        <v>15370.23</v>
      </c>
      <c r="Q72" s="100"/>
    </row>
    <row r="73" spans="2:17" x14ac:dyDescent="0.25">
      <c r="B73" s="101"/>
      <c r="C73" s="101"/>
      <c r="D73" s="101"/>
      <c r="E73" s="102"/>
      <c r="F73" s="103"/>
      <c r="G73" s="103"/>
      <c r="H73" s="104"/>
      <c r="I73" s="105"/>
      <c r="J73" s="106"/>
      <c r="K73" s="106"/>
      <c r="L73" s="106"/>
      <c r="M73" s="106"/>
      <c r="N73" s="106"/>
      <c r="O73" s="106"/>
      <c r="P73" s="106"/>
      <c r="Q73" s="107"/>
    </row>
    <row r="74" spans="2:17" ht="18" x14ac:dyDescent="0.25">
      <c r="B74" s="46"/>
      <c r="C74" s="46"/>
      <c r="D74" s="46"/>
      <c r="E74" s="285"/>
      <c r="F74" s="285"/>
      <c r="G74" s="285"/>
      <c r="H74" s="285"/>
      <c r="Q74" s="52"/>
    </row>
    <row r="75" spans="2:17" ht="18" x14ac:dyDescent="0.25">
      <c r="B75" s="46"/>
      <c r="C75" s="46"/>
      <c r="D75" s="46"/>
      <c r="E75" s="285" t="s">
        <v>0</v>
      </c>
      <c r="F75" s="285"/>
      <c r="G75" s="285"/>
      <c r="H75" s="285"/>
      <c r="I75" s="50"/>
      <c r="J75" s="50"/>
      <c r="K75" s="51"/>
      <c r="L75" s="50"/>
      <c r="M75" s="50"/>
      <c r="N75" s="50"/>
      <c r="O75" s="50"/>
      <c r="P75" s="50"/>
      <c r="Q75" s="52"/>
    </row>
    <row r="76" spans="2:17" ht="18" x14ac:dyDescent="0.25">
      <c r="B76" s="4"/>
      <c r="C76" s="2"/>
      <c r="D76" s="2"/>
      <c r="E76" s="285" t="s">
        <v>2</v>
      </c>
      <c r="F76" s="285"/>
      <c r="G76" s="285"/>
      <c r="H76" s="285"/>
      <c r="I76" s="285" t="s">
        <v>249</v>
      </c>
      <c r="J76" s="285"/>
      <c r="K76" s="285"/>
      <c r="L76" s="285"/>
      <c r="M76" s="285"/>
      <c r="N76" s="285"/>
      <c r="O76" s="285"/>
      <c r="P76" s="285"/>
      <c r="Q76" s="2"/>
    </row>
    <row r="77" spans="2:17" ht="18" x14ac:dyDescent="0.25">
      <c r="B77" s="5"/>
      <c r="C77" s="2"/>
      <c r="D77" s="2"/>
      <c r="E77" s="294"/>
      <c r="F77" s="294"/>
      <c r="G77" s="294"/>
      <c r="H77" s="294"/>
      <c r="I77" s="53"/>
      <c r="J77" s="53"/>
      <c r="K77" s="54"/>
      <c r="L77" s="53"/>
      <c r="M77" s="53"/>
      <c r="N77" s="53"/>
      <c r="O77" s="53"/>
      <c r="P77" s="53"/>
      <c r="Q77" s="2"/>
    </row>
    <row r="78" spans="2:17" x14ac:dyDescent="0.25">
      <c r="B78" s="277" t="s">
        <v>9</v>
      </c>
      <c r="C78" s="277" t="s">
        <v>10</v>
      </c>
      <c r="D78" s="277" t="s">
        <v>11</v>
      </c>
      <c r="E78" s="274" t="s">
        <v>3</v>
      </c>
      <c r="F78" s="274" t="s">
        <v>47</v>
      </c>
      <c r="G78" s="215"/>
      <c r="H78" s="274" t="s">
        <v>5</v>
      </c>
      <c r="I78" s="279" t="s">
        <v>13</v>
      </c>
      <c r="J78" s="82" t="s">
        <v>109</v>
      </c>
      <c r="K78" s="109"/>
      <c r="L78" s="84"/>
      <c r="M78" s="290"/>
      <c r="N78" s="291"/>
      <c r="O78" s="242"/>
      <c r="P78" s="286" t="s">
        <v>7</v>
      </c>
      <c r="Q78" s="286" t="s">
        <v>8</v>
      </c>
    </row>
    <row r="79" spans="2:17" x14ac:dyDescent="0.25">
      <c r="B79" s="293"/>
      <c r="C79" s="293"/>
      <c r="D79" s="293"/>
      <c r="E79" s="275"/>
      <c r="F79" s="275"/>
      <c r="G79" s="216" t="s">
        <v>12</v>
      </c>
      <c r="H79" s="275"/>
      <c r="I79" s="289"/>
      <c r="J79" s="279" t="s">
        <v>14</v>
      </c>
      <c r="K79" s="281" t="s">
        <v>48</v>
      </c>
      <c r="L79" s="283" t="s">
        <v>49</v>
      </c>
      <c r="M79" s="277" t="s">
        <v>17</v>
      </c>
      <c r="N79" s="277" t="s">
        <v>18</v>
      </c>
      <c r="O79" s="222"/>
      <c r="P79" s="287"/>
      <c r="Q79" s="287"/>
    </row>
    <row r="80" spans="2:17" x14ac:dyDescent="0.25">
      <c r="B80" s="278"/>
      <c r="C80" s="278"/>
      <c r="D80" s="278"/>
      <c r="E80" s="276"/>
      <c r="F80" s="276"/>
      <c r="G80" s="217"/>
      <c r="H80" s="276"/>
      <c r="I80" s="280"/>
      <c r="J80" s="280"/>
      <c r="K80" s="282"/>
      <c r="L80" s="284"/>
      <c r="M80" s="278"/>
      <c r="N80" s="278"/>
      <c r="O80" s="218"/>
      <c r="P80" s="288"/>
      <c r="Q80" s="288"/>
    </row>
    <row r="81" spans="2:17" ht="30" customHeight="1" x14ac:dyDescent="0.25">
      <c r="B81" s="14">
        <v>1000</v>
      </c>
      <c r="C81" s="14">
        <v>1100</v>
      </c>
      <c r="D81" s="14">
        <v>113</v>
      </c>
      <c r="E81" s="42" t="s">
        <v>110</v>
      </c>
      <c r="F81" s="59" t="s">
        <v>111</v>
      </c>
      <c r="G81" s="78"/>
      <c r="H81" s="78"/>
      <c r="I81" s="14">
        <v>15</v>
      </c>
      <c r="J81" s="18">
        <v>10063</v>
      </c>
      <c r="K81" s="33">
        <v>0</v>
      </c>
      <c r="L81" s="18">
        <f>J81+K81</f>
        <v>10063</v>
      </c>
      <c r="M81" s="18">
        <v>1438.73</v>
      </c>
      <c r="N81" s="18">
        <v>1438.73</v>
      </c>
      <c r="O81" s="18"/>
      <c r="P81" s="20">
        <f>L81-N81</f>
        <v>8624.27</v>
      </c>
      <c r="Q81" s="41"/>
    </row>
    <row r="82" spans="2:17" ht="30" customHeight="1" x14ac:dyDescent="0.25">
      <c r="B82" s="14">
        <v>1000</v>
      </c>
      <c r="C82" s="14">
        <v>1100</v>
      </c>
      <c r="D82" s="14">
        <v>113</v>
      </c>
      <c r="E82" s="78" t="s">
        <v>112</v>
      </c>
      <c r="F82" s="59" t="s">
        <v>113</v>
      </c>
      <c r="G82" s="78"/>
      <c r="H82" s="78"/>
      <c r="I82" s="14">
        <v>15</v>
      </c>
      <c r="J82" s="20">
        <v>5867</v>
      </c>
      <c r="K82" s="33">
        <v>0</v>
      </c>
      <c r="L82" s="18">
        <f t="shared" ref="L82:L85" si="13">J82+K82</f>
        <v>5867</v>
      </c>
      <c r="M82" s="20">
        <v>567.45000000000005</v>
      </c>
      <c r="N82" s="20">
        <v>567.45000000000005</v>
      </c>
      <c r="O82" s="20"/>
      <c r="P82" s="20">
        <f>L82-N82</f>
        <v>5299.55</v>
      </c>
      <c r="Q82" s="41"/>
    </row>
    <row r="83" spans="2:17" ht="30" customHeight="1" x14ac:dyDescent="0.25">
      <c r="B83" s="14">
        <v>1000</v>
      </c>
      <c r="C83" s="14">
        <v>1100</v>
      </c>
      <c r="D83" s="14">
        <v>113</v>
      </c>
      <c r="E83" s="24" t="s">
        <v>114</v>
      </c>
      <c r="F83" s="59" t="s">
        <v>115</v>
      </c>
      <c r="G83" s="17"/>
      <c r="H83" s="17"/>
      <c r="I83" s="14">
        <v>15</v>
      </c>
      <c r="J83" s="18">
        <v>4534</v>
      </c>
      <c r="K83" s="33">
        <v>0</v>
      </c>
      <c r="L83" s="18">
        <f t="shared" si="13"/>
        <v>4534</v>
      </c>
      <c r="M83" s="18">
        <v>358.32</v>
      </c>
      <c r="N83" s="18">
        <v>358.32</v>
      </c>
      <c r="O83" s="18"/>
      <c r="P83" s="20">
        <f>L83-N83</f>
        <v>4175.68</v>
      </c>
      <c r="Q83" s="41"/>
    </row>
    <row r="84" spans="2:17" ht="30" customHeight="1" x14ac:dyDescent="0.25">
      <c r="B84" s="14">
        <v>1000</v>
      </c>
      <c r="C84" s="14">
        <v>1100</v>
      </c>
      <c r="D84" s="14">
        <v>113</v>
      </c>
      <c r="E84" s="112"/>
      <c r="F84" s="59" t="s">
        <v>116</v>
      </c>
      <c r="G84" s="17"/>
      <c r="H84" s="17"/>
      <c r="I84" s="14"/>
      <c r="J84" s="18"/>
      <c r="K84" s="33"/>
      <c r="L84" s="18">
        <f t="shared" si="13"/>
        <v>0</v>
      </c>
      <c r="M84" s="18"/>
      <c r="N84" s="18"/>
      <c r="O84" s="18"/>
      <c r="P84" s="20">
        <f>L84-N84</f>
        <v>0</v>
      </c>
      <c r="Q84" s="41"/>
    </row>
    <row r="85" spans="2:17" ht="30" customHeight="1" x14ac:dyDescent="0.25">
      <c r="B85" s="14">
        <v>1000</v>
      </c>
      <c r="C85" s="14">
        <v>1100</v>
      </c>
      <c r="D85" s="14">
        <v>113</v>
      </c>
      <c r="E85" s="42" t="s">
        <v>117</v>
      </c>
      <c r="F85" s="64" t="s">
        <v>118</v>
      </c>
      <c r="G85" s="86"/>
      <c r="H85" s="78"/>
      <c r="I85" s="14">
        <v>15</v>
      </c>
      <c r="J85" s="18">
        <v>4534</v>
      </c>
      <c r="K85" s="33">
        <v>0</v>
      </c>
      <c r="L85" s="18">
        <f t="shared" si="13"/>
        <v>4534</v>
      </c>
      <c r="M85" s="18">
        <v>358.32</v>
      </c>
      <c r="N85" s="18">
        <v>358.32</v>
      </c>
      <c r="O85" s="18"/>
      <c r="P85" s="20">
        <f>L85-N85</f>
        <v>4175.68</v>
      </c>
      <c r="Q85" s="41"/>
    </row>
    <row r="86" spans="2:17" ht="30" customHeight="1" x14ac:dyDescent="0.25">
      <c r="B86" s="26"/>
      <c r="C86" s="26"/>
      <c r="D86" s="26"/>
      <c r="E86" s="26" t="s">
        <v>119</v>
      </c>
      <c r="F86" s="27"/>
      <c r="G86" s="27"/>
      <c r="H86" s="28"/>
      <c r="I86" s="99"/>
      <c r="J86" s="30">
        <f t="shared" ref="J86:N86" si="14">SUM(J81:J85)</f>
        <v>24998</v>
      </c>
      <c r="K86" s="30">
        <f t="shared" si="14"/>
        <v>0</v>
      </c>
      <c r="L86" s="30">
        <f t="shared" si="14"/>
        <v>24998</v>
      </c>
      <c r="M86" s="30">
        <f t="shared" si="14"/>
        <v>2722.82</v>
      </c>
      <c r="N86" s="30">
        <f t="shared" si="14"/>
        <v>2722.82</v>
      </c>
      <c r="O86" s="30"/>
      <c r="P86" s="30">
        <f>SUM(P81:P85)</f>
        <v>22275.18</v>
      </c>
      <c r="Q86" s="31"/>
    </row>
    <row r="87" spans="2:17" ht="30" customHeight="1" x14ac:dyDescent="0.25">
      <c r="B87" s="14">
        <v>1000</v>
      </c>
      <c r="C87" s="14">
        <v>1100</v>
      </c>
      <c r="D87" s="14">
        <v>113</v>
      </c>
      <c r="E87" s="78" t="s">
        <v>120</v>
      </c>
      <c r="F87" s="59" t="s">
        <v>121</v>
      </c>
      <c r="G87" s="86"/>
      <c r="H87" s="78"/>
      <c r="I87" s="14">
        <v>15</v>
      </c>
      <c r="J87" s="18">
        <v>2880</v>
      </c>
      <c r="K87" s="62">
        <v>0</v>
      </c>
      <c r="L87" s="18">
        <f>J87+K87</f>
        <v>2880</v>
      </c>
      <c r="M87" s="18">
        <v>32.86</v>
      </c>
      <c r="N87" s="18">
        <v>32.86</v>
      </c>
      <c r="O87" s="18"/>
      <c r="P87" s="20">
        <f>L87-N87</f>
        <v>2847.14</v>
      </c>
      <c r="Q87" s="16"/>
    </row>
    <row r="88" spans="2:17" ht="30" customHeight="1" x14ac:dyDescent="0.25">
      <c r="B88" s="113"/>
      <c r="C88" s="113"/>
      <c r="D88" s="113"/>
      <c r="E88" s="26" t="s">
        <v>122</v>
      </c>
      <c r="F88" s="27"/>
      <c r="G88" s="27"/>
      <c r="H88" s="28"/>
      <c r="I88" s="71"/>
      <c r="J88" s="30">
        <f>SUM(J87)</f>
        <v>2880</v>
      </c>
      <c r="K88" s="30">
        <v>0</v>
      </c>
      <c r="L88" s="30">
        <f>SUM(L87)</f>
        <v>2880</v>
      </c>
      <c r="M88" s="30">
        <f>SUM(M87)</f>
        <v>32.86</v>
      </c>
      <c r="N88" s="30">
        <f>SUM(N87)</f>
        <v>32.86</v>
      </c>
      <c r="O88" s="30"/>
      <c r="P88" s="30">
        <f>SUM(P87)</f>
        <v>2847.14</v>
      </c>
      <c r="Q88" s="30">
        <v>0</v>
      </c>
    </row>
    <row r="89" spans="2:17" ht="30" customHeight="1" x14ac:dyDescent="0.25">
      <c r="B89" s="14">
        <v>1000</v>
      </c>
      <c r="C89" s="14">
        <v>1100</v>
      </c>
      <c r="D89" s="14">
        <v>113</v>
      </c>
      <c r="E89" s="78" t="s">
        <v>123</v>
      </c>
      <c r="F89" s="78" t="s">
        <v>124</v>
      </c>
      <c r="G89" s="227"/>
      <c r="H89" s="78"/>
      <c r="I89" s="14">
        <v>15</v>
      </c>
      <c r="J89" s="20">
        <v>4604</v>
      </c>
      <c r="K89" s="33">
        <v>0</v>
      </c>
      <c r="L89" s="20">
        <f>J89+K89</f>
        <v>4604</v>
      </c>
      <c r="M89" s="20">
        <v>365.94</v>
      </c>
      <c r="N89" s="20">
        <v>365.94</v>
      </c>
      <c r="O89" s="20"/>
      <c r="P89" s="20">
        <f>L89-N89</f>
        <v>4238.0600000000004</v>
      </c>
      <c r="Q89" s="115"/>
    </row>
    <row r="90" spans="2:17" ht="30" customHeight="1" x14ac:dyDescent="0.25">
      <c r="B90" s="14">
        <v>1000</v>
      </c>
      <c r="C90" s="14">
        <v>1100</v>
      </c>
      <c r="D90" s="14">
        <v>113</v>
      </c>
      <c r="E90" s="116" t="s">
        <v>125</v>
      </c>
      <c r="F90" s="78" t="s">
        <v>107</v>
      </c>
      <c r="G90" s="17"/>
      <c r="H90" s="17"/>
      <c r="I90" s="14">
        <v>15</v>
      </c>
      <c r="J90" s="20">
        <v>2523</v>
      </c>
      <c r="K90" s="33">
        <v>11.1</v>
      </c>
      <c r="L90" s="20">
        <f t="shared" ref="L90:L93" si="15">J90+K90</f>
        <v>2534.1</v>
      </c>
      <c r="M90" s="18">
        <v>0</v>
      </c>
      <c r="N90" s="18">
        <v>0</v>
      </c>
      <c r="O90" s="18"/>
      <c r="P90" s="20">
        <f>L90-N90</f>
        <v>2534.1</v>
      </c>
      <c r="Q90" s="41"/>
    </row>
    <row r="91" spans="2:17" ht="30" customHeight="1" x14ac:dyDescent="0.25">
      <c r="B91" s="14">
        <v>1000</v>
      </c>
      <c r="C91" s="14">
        <v>1100</v>
      </c>
      <c r="D91" s="14">
        <v>113</v>
      </c>
      <c r="E91" s="78"/>
      <c r="F91" s="78" t="s">
        <v>126</v>
      </c>
      <c r="G91" s="78"/>
      <c r="H91" s="78"/>
      <c r="I91" s="14"/>
      <c r="J91" s="20">
        <v>0</v>
      </c>
      <c r="K91" s="33"/>
      <c r="L91" s="20">
        <f t="shared" si="15"/>
        <v>0</v>
      </c>
      <c r="M91" s="18">
        <v>0</v>
      </c>
      <c r="N91" s="18">
        <v>0</v>
      </c>
      <c r="O91" s="18"/>
      <c r="P91" s="20">
        <f>L91-N91</f>
        <v>0</v>
      </c>
      <c r="Q91" s="41"/>
    </row>
    <row r="92" spans="2:17" ht="30" customHeight="1" x14ac:dyDescent="0.25">
      <c r="B92" s="14">
        <v>1000</v>
      </c>
      <c r="C92" s="14">
        <v>1100</v>
      </c>
      <c r="D92" s="14">
        <v>113</v>
      </c>
      <c r="E92" s="60" t="s">
        <v>127</v>
      </c>
      <c r="F92" s="60" t="s">
        <v>126</v>
      </c>
      <c r="G92" s="77"/>
      <c r="H92" s="60"/>
      <c r="I92" s="117">
        <v>15</v>
      </c>
      <c r="J92" s="20">
        <v>3320</v>
      </c>
      <c r="K92" s="33">
        <v>0</v>
      </c>
      <c r="L92" s="20">
        <f t="shared" si="15"/>
        <v>3320</v>
      </c>
      <c r="M92" s="20">
        <v>101.03</v>
      </c>
      <c r="N92" s="20">
        <v>101.03</v>
      </c>
      <c r="O92" s="20"/>
      <c r="P92" s="20">
        <f>L92-N92</f>
        <v>3218.97</v>
      </c>
      <c r="Q92" s="41"/>
    </row>
    <row r="93" spans="2:17" ht="30" customHeight="1" x14ac:dyDescent="0.25">
      <c r="B93" s="14">
        <v>1000</v>
      </c>
      <c r="C93" s="14">
        <v>1100</v>
      </c>
      <c r="D93" s="14">
        <v>113</v>
      </c>
      <c r="E93" s="116" t="s">
        <v>128</v>
      </c>
      <c r="F93" s="78" t="s">
        <v>129</v>
      </c>
      <c r="G93" s="17"/>
      <c r="H93" s="17"/>
      <c r="I93" s="14">
        <v>15</v>
      </c>
      <c r="J93" s="20">
        <v>4604</v>
      </c>
      <c r="K93" s="33">
        <v>0</v>
      </c>
      <c r="L93" s="20">
        <f t="shared" si="15"/>
        <v>4604</v>
      </c>
      <c r="M93" s="18">
        <v>365.94</v>
      </c>
      <c r="N93" s="18">
        <v>365.94</v>
      </c>
      <c r="O93" s="18"/>
      <c r="P93" s="20">
        <f>L93-N93</f>
        <v>4238.0600000000004</v>
      </c>
      <c r="Q93" s="115"/>
    </row>
    <row r="94" spans="2:17" ht="30" customHeight="1" x14ac:dyDescent="0.25">
      <c r="B94" s="25"/>
      <c r="C94" s="25"/>
      <c r="D94" s="25"/>
      <c r="E94" s="27" t="s">
        <v>130</v>
      </c>
      <c r="F94" s="81"/>
      <c r="G94" s="81"/>
      <c r="H94" s="37"/>
      <c r="I94" s="118"/>
      <c r="J94" s="30">
        <f t="shared" ref="J94:N94" si="16">SUM(J89:J93)</f>
        <v>15051</v>
      </c>
      <c r="K94" s="30">
        <f t="shared" si="16"/>
        <v>11.1</v>
      </c>
      <c r="L94" s="30">
        <f t="shared" si="16"/>
        <v>15062.1</v>
      </c>
      <c r="M94" s="30">
        <f t="shared" si="16"/>
        <v>832.91000000000008</v>
      </c>
      <c r="N94" s="30">
        <f t="shared" si="16"/>
        <v>832.91000000000008</v>
      </c>
      <c r="O94" s="30"/>
      <c r="P94" s="30">
        <f>SUM(P89:P93)</f>
        <v>14229.189999999999</v>
      </c>
      <c r="Q94" s="38"/>
    </row>
    <row r="95" spans="2:17" ht="30" customHeight="1" x14ac:dyDescent="0.25">
      <c r="B95" s="14">
        <v>1000</v>
      </c>
      <c r="C95" s="14">
        <v>1100</v>
      </c>
      <c r="D95" s="14">
        <v>113</v>
      </c>
      <c r="E95" s="42" t="s">
        <v>131</v>
      </c>
      <c r="F95" s="59" t="s">
        <v>132</v>
      </c>
      <c r="G95" s="119"/>
      <c r="H95" s="120"/>
      <c r="I95" s="14">
        <v>15</v>
      </c>
      <c r="J95" s="121">
        <v>4973</v>
      </c>
      <c r="K95" s="122">
        <v>0</v>
      </c>
      <c r="L95" s="34">
        <f>J95+K95</f>
        <v>4973</v>
      </c>
      <c r="M95" s="18">
        <v>417.84</v>
      </c>
      <c r="N95" s="18">
        <v>417.84</v>
      </c>
      <c r="O95" s="18"/>
      <c r="P95" s="20">
        <f>L95-N95</f>
        <v>4555.16</v>
      </c>
      <c r="Q95" s="41"/>
    </row>
    <row r="96" spans="2:17" ht="30" customHeight="1" x14ac:dyDescent="0.25">
      <c r="B96" s="14">
        <v>1000</v>
      </c>
      <c r="C96" s="14">
        <v>1100</v>
      </c>
      <c r="D96" s="14">
        <v>113</v>
      </c>
      <c r="E96" s="17" t="s">
        <v>133</v>
      </c>
      <c r="F96" s="59" t="s">
        <v>134</v>
      </c>
      <c r="G96" s="17"/>
      <c r="H96" s="17"/>
      <c r="I96" s="14">
        <v>15</v>
      </c>
      <c r="J96" s="121">
        <v>3791</v>
      </c>
      <c r="K96" s="122">
        <v>0</v>
      </c>
      <c r="L96" s="34">
        <f t="shared" ref="L96:L99" si="17">J96+K96</f>
        <v>3791</v>
      </c>
      <c r="M96" s="18">
        <v>277.41000000000003</v>
      </c>
      <c r="N96" s="18">
        <v>277.41000000000003</v>
      </c>
      <c r="O96" s="18"/>
      <c r="P96" s="20">
        <f>L96-N96</f>
        <v>3513.59</v>
      </c>
      <c r="Q96" s="123"/>
    </row>
    <row r="97" spans="2:17" ht="30" customHeight="1" x14ac:dyDescent="0.25">
      <c r="B97" s="14">
        <v>1000</v>
      </c>
      <c r="C97" s="14">
        <v>1100</v>
      </c>
      <c r="D97" s="14">
        <v>113</v>
      </c>
      <c r="E97" s="17" t="s">
        <v>135</v>
      </c>
      <c r="F97" s="78" t="s">
        <v>136</v>
      </c>
      <c r="G97" s="17"/>
      <c r="H97" s="17"/>
      <c r="I97" s="14">
        <v>15</v>
      </c>
      <c r="J97" s="121">
        <v>3613</v>
      </c>
      <c r="K97" s="33">
        <v>0</v>
      </c>
      <c r="L97" s="34">
        <f t="shared" si="17"/>
        <v>3613</v>
      </c>
      <c r="M97" s="18">
        <v>150.63</v>
      </c>
      <c r="N97" s="18">
        <v>150.63</v>
      </c>
      <c r="O97" s="18"/>
      <c r="P97" s="20">
        <f>L97-N97</f>
        <v>3462.37</v>
      </c>
      <c r="Q97" s="41"/>
    </row>
    <row r="98" spans="2:17" ht="30" customHeight="1" x14ac:dyDescent="0.25">
      <c r="B98" s="14">
        <v>1000</v>
      </c>
      <c r="C98" s="14">
        <v>1100</v>
      </c>
      <c r="D98" s="14">
        <v>113</v>
      </c>
      <c r="E98" s="17" t="s">
        <v>137</v>
      </c>
      <c r="F98" s="78" t="s">
        <v>136</v>
      </c>
      <c r="G98" s="17"/>
      <c r="H98" s="17"/>
      <c r="I98" s="14">
        <v>15</v>
      </c>
      <c r="J98" s="121">
        <v>3613</v>
      </c>
      <c r="K98" s="33">
        <v>0</v>
      </c>
      <c r="L98" s="34">
        <f t="shared" si="17"/>
        <v>3613</v>
      </c>
      <c r="M98" s="18">
        <v>150.63</v>
      </c>
      <c r="N98" s="18">
        <v>150.63</v>
      </c>
      <c r="O98" s="18"/>
      <c r="P98" s="20">
        <f>L98-N98</f>
        <v>3462.37</v>
      </c>
      <c r="Q98" s="74"/>
    </row>
    <row r="99" spans="2:17" ht="30" customHeight="1" x14ac:dyDescent="0.25">
      <c r="B99" s="14">
        <v>1000</v>
      </c>
      <c r="C99" s="14">
        <v>1100</v>
      </c>
      <c r="D99" s="14">
        <v>113</v>
      </c>
      <c r="E99" s="17" t="s">
        <v>138</v>
      </c>
      <c r="F99" s="78" t="s">
        <v>136</v>
      </c>
      <c r="G99" s="17"/>
      <c r="H99" s="17"/>
      <c r="I99" s="14">
        <v>15</v>
      </c>
      <c r="J99" s="121">
        <v>3613</v>
      </c>
      <c r="K99" s="33">
        <v>0</v>
      </c>
      <c r="L99" s="34">
        <f t="shared" si="17"/>
        <v>3613</v>
      </c>
      <c r="M99" s="18">
        <v>150.63</v>
      </c>
      <c r="N99" s="18">
        <v>150.63</v>
      </c>
      <c r="O99" s="18"/>
      <c r="P99" s="20">
        <f>L99-N99</f>
        <v>3462.37</v>
      </c>
      <c r="Q99" s="74"/>
    </row>
    <row r="100" spans="2:17" ht="30" customHeight="1" x14ac:dyDescent="0.25">
      <c r="B100" s="70"/>
      <c r="C100" s="70"/>
      <c r="D100" s="70"/>
      <c r="E100" s="124" t="s">
        <v>139</v>
      </c>
      <c r="F100" s="125"/>
      <c r="G100" s="125"/>
      <c r="H100" s="126"/>
      <c r="I100" s="127"/>
      <c r="J100" s="128">
        <f>SUM(J95:J99)</f>
        <v>19603</v>
      </c>
      <c r="K100" s="128">
        <v>0</v>
      </c>
      <c r="L100" s="128">
        <f>SUM(L95:L99)</f>
        <v>19603</v>
      </c>
      <c r="M100" s="128">
        <f>SUM(M95:M99)</f>
        <v>1147.1399999999999</v>
      </c>
      <c r="N100" s="128">
        <f>SUM(N95:N99)</f>
        <v>1147.1399999999999</v>
      </c>
      <c r="O100" s="128"/>
      <c r="P100" s="128">
        <f>SUM(P95:P99)</f>
        <v>18455.859999999997</v>
      </c>
      <c r="Q100" s="26"/>
    </row>
    <row r="101" spans="2:17" x14ac:dyDescent="0.25">
      <c r="B101" s="46"/>
      <c r="C101" s="46"/>
      <c r="D101" s="46"/>
      <c r="E101" s="46"/>
      <c r="F101" s="129"/>
      <c r="G101" s="129"/>
      <c r="H101" s="130"/>
      <c r="I101" s="131"/>
      <c r="J101" s="132"/>
      <c r="K101" s="133"/>
      <c r="L101" s="132"/>
      <c r="M101" s="132"/>
      <c r="N101" s="132"/>
      <c r="O101" s="132"/>
      <c r="P101" s="132"/>
      <c r="Q101" s="47"/>
    </row>
    <row r="102" spans="2:17" ht="18" x14ac:dyDescent="0.25">
      <c r="B102" s="46"/>
      <c r="C102" s="46"/>
      <c r="D102" s="46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52"/>
    </row>
    <row r="103" spans="2:17" ht="18" x14ac:dyDescent="0.25">
      <c r="B103" s="46"/>
      <c r="C103" s="46"/>
      <c r="D103" s="46"/>
      <c r="E103" s="285" t="s">
        <v>0</v>
      </c>
      <c r="F103" s="285"/>
      <c r="G103" s="285"/>
      <c r="H103" s="285"/>
      <c r="I103" s="50"/>
      <c r="J103" s="50"/>
      <c r="K103" s="51"/>
      <c r="L103" s="50"/>
      <c r="M103" s="50"/>
      <c r="N103" s="50"/>
      <c r="O103" s="50"/>
      <c r="P103" s="50"/>
      <c r="Q103" s="52"/>
    </row>
    <row r="104" spans="2:17" ht="18" x14ac:dyDescent="0.25">
      <c r="B104" s="4"/>
      <c r="C104" s="2"/>
      <c r="D104" s="2"/>
      <c r="E104" s="285" t="s">
        <v>2</v>
      </c>
      <c r="F104" s="285"/>
      <c r="G104" s="285"/>
      <c r="H104" s="285"/>
      <c r="I104" s="285" t="s">
        <v>249</v>
      </c>
      <c r="J104" s="285"/>
      <c r="K104" s="285"/>
      <c r="L104" s="285"/>
      <c r="M104" s="285"/>
      <c r="N104" s="285"/>
      <c r="O104" s="285"/>
      <c r="P104" s="285"/>
      <c r="Q104" s="2"/>
    </row>
    <row r="105" spans="2:17" ht="18" x14ac:dyDescent="0.25">
      <c r="B105" s="5"/>
      <c r="C105" s="2"/>
      <c r="D105" s="2"/>
      <c r="E105" s="294"/>
      <c r="F105" s="294"/>
      <c r="G105" s="294"/>
      <c r="H105" s="294"/>
      <c r="I105" s="53"/>
      <c r="J105" s="53"/>
      <c r="K105" s="54"/>
      <c r="L105" s="53"/>
      <c r="M105" s="53"/>
      <c r="N105" s="53"/>
      <c r="O105" s="53"/>
      <c r="P105" s="53"/>
      <c r="Q105" s="2"/>
    </row>
    <row r="106" spans="2:17" x14ac:dyDescent="0.25">
      <c r="B106" s="277" t="s">
        <v>9</v>
      </c>
      <c r="C106" s="277" t="s">
        <v>10</v>
      </c>
      <c r="D106" s="277" t="s">
        <v>11</v>
      </c>
      <c r="E106" s="274" t="s">
        <v>3</v>
      </c>
      <c r="F106" s="274" t="s">
        <v>47</v>
      </c>
      <c r="G106" s="215"/>
      <c r="H106" s="274" t="s">
        <v>5</v>
      </c>
      <c r="I106" s="279" t="s">
        <v>13</v>
      </c>
      <c r="J106" s="82" t="s">
        <v>109</v>
      </c>
      <c r="K106" s="109"/>
      <c r="L106" s="84"/>
      <c r="M106" s="290"/>
      <c r="N106" s="291"/>
      <c r="O106" s="242"/>
      <c r="P106" s="286" t="s">
        <v>7</v>
      </c>
      <c r="Q106" s="286" t="s">
        <v>8</v>
      </c>
    </row>
    <row r="107" spans="2:17" x14ac:dyDescent="0.25">
      <c r="B107" s="293"/>
      <c r="C107" s="293"/>
      <c r="D107" s="293"/>
      <c r="E107" s="275"/>
      <c r="F107" s="275"/>
      <c r="G107" s="216" t="s">
        <v>12</v>
      </c>
      <c r="H107" s="275"/>
      <c r="I107" s="289"/>
      <c r="J107" s="279" t="s">
        <v>14</v>
      </c>
      <c r="K107" s="281" t="s">
        <v>48</v>
      </c>
      <c r="L107" s="283" t="s">
        <v>49</v>
      </c>
      <c r="M107" s="277" t="s">
        <v>17</v>
      </c>
      <c r="N107" s="277" t="s">
        <v>18</v>
      </c>
      <c r="O107" s="222"/>
      <c r="P107" s="287"/>
      <c r="Q107" s="287"/>
    </row>
    <row r="108" spans="2:17" x14ac:dyDescent="0.25">
      <c r="B108" s="278"/>
      <c r="C108" s="278"/>
      <c r="D108" s="278"/>
      <c r="E108" s="276"/>
      <c r="F108" s="276"/>
      <c r="G108" s="217"/>
      <c r="H108" s="276"/>
      <c r="I108" s="280"/>
      <c r="J108" s="280"/>
      <c r="K108" s="282"/>
      <c r="L108" s="284"/>
      <c r="M108" s="278"/>
      <c r="N108" s="278"/>
      <c r="O108" s="218"/>
      <c r="P108" s="288"/>
      <c r="Q108" s="288"/>
    </row>
    <row r="109" spans="2:17" ht="30" customHeight="1" x14ac:dyDescent="0.25">
      <c r="B109" s="14">
        <v>1000</v>
      </c>
      <c r="C109" s="14">
        <v>1100</v>
      </c>
      <c r="D109" s="14">
        <v>113</v>
      </c>
      <c r="E109" s="17" t="s">
        <v>140</v>
      </c>
      <c r="F109" s="64" t="s">
        <v>141</v>
      </c>
      <c r="G109" s="17"/>
      <c r="H109" s="17"/>
      <c r="I109" s="14">
        <v>15</v>
      </c>
      <c r="J109" s="121">
        <v>4847</v>
      </c>
      <c r="K109" s="134">
        <v>0</v>
      </c>
      <c r="L109" s="121">
        <f>J109+K109</f>
        <v>4847</v>
      </c>
      <c r="M109" s="121">
        <v>397.56</v>
      </c>
      <c r="N109" s="121">
        <v>397.56</v>
      </c>
      <c r="O109" s="121"/>
      <c r="P109" s="20">
        <f t="shared" ref="P109:P120" si="18">L109-N109</f>
        <v>4449.4399999999996</v>
      </c>
      <c r="Q109" s="135"/>
    </row>
    <row r="110" spans="2:17" ht="30" customHeight="1" x14ac:dyDescent="0.25">
      <c r="B110" s="14">
        <v>1000</v>
      </c>
      <c r="C110" s="14">
        <v>1100</v>
      </c>
      <c r="D110" s="14">
        <v>113</v>
      </c>
      <c r="E110" s="17" t="s">
        <v>142</v>
      </c>
      <c r="F110" s="64" t="s">
        <v>143</v>
      </c>
      <c r="G110" s="17"/>
      <c r="H110" s="17"/>
      <c r="I110" s="14">
        <v>15</v>
      </c>
      <c r="J110" s="121">
        <v>2455</v>
      </c>
      <c r="K110" s="134">
        <v>15.51</v>
      </c>
      <c r="L110" s="121">
        <f t="shared" ref="L110:L121" si="19">J110+K110</f>
        <v>2470.5100000000002</v>
      </c>
      <c r="M110" s="20">
        <v>0</v>
      </c>
      <c r="N110" s="20">
        <v>0</v>
      </c>
      <c r="O110" s="20"/>
      <c r="P110" s="20">
        <f t="shared" si="18"/>
        <v>2470.5100000000002</v>
      </c>
      <c r="Q110" s="221"/>
    </row>
    <row r="111" spans="2:17" ht="30" customHeight="1" x14ac:dyDescent="0.25">
      <c r="B111" s="14">
        <v>1000</v>
      </c>
      <c r="C111" s="14">
        <v>1100</v>
      </c>
      <c r="D111" s="14">
        <v>113</v>
      </c>
      <c r="E111" s="17" t="s">
        <v>144</v>
      </c>
      <c r="F111" s="64" t="s">
        <v>143</v>
      </c>
      <c r="G111" s="17"/>
      <c r="H111" s="17"/>
      <c r="I111" s="14">
        <v>15</v>
      </c>
      <c r="J111" s="121">
        <v>2455</v>
      </c>
      <c r="K111" s="134">
        <v>15.51</v>
      </c>
      <c r="L111" s="121">
        <f t="shared" si="19"/>
        <v>2470.5100000000002</v>
      </c>
      <c r="M111" s="18">
        <v>0</v>
      </c>
      <c r="N111" s="18">
        <v>0</v>
      </c>
      <c r="O111" s="18"/>
      <c r="P111" s="20">
        <f t="shared" si="18"/>
        <v>2470.5100000000002</v>
      </c>
      <c r="Q111" s="221"/>
    </row>
    <row r="112" spans="2:17" ht="30" customHeight="1" x14ac:dyDescent="0.25">
      <c r="B112" s="14">
        <v>1000</v>
      </c>
      <c r="C112" s="14">
        <v>1100</v>
      </c>
      <c r="D112" s="14">
        <v>113</v>
      </c>
      <c r="E112" s="17" t="s">
        <v>145</v>
      </c>
      <c r="F112" s="64" t="s">
        <v>143</v>
      </c>
      <c r="G112" s="24"/>
      <c r="H112" s="24"/>
      <c r="I112" s="14">
        <v>15</v>
      </c>
      <c r="J112" s="121">
        <v>2455</v>
      </c>
      <c r="K112" s="134">
        <v>15.51</v>
      </c>
      <c r="L112" s="121">
        <f t="shared" si="19"/>
        <v>2470.5100000000002</v>
      </c>
      <c r="M112" s="18">
        <v>0</v>
      </c>
      <c r="N112" s="18">
        <v>0</v>
      </c>
      <c r="O112" s="18"/>
      <c r="P112" s="20">
        <f t="shared" si="18"/>
        <v>2470.5100000000002</v>
      </c>
      <c r="Q112" s="221"/>
    </row>
    <row r="113" spans="2:17" ht="30" customHeight="1" x14ac:dyDescent="0.25">
      <c r="B113" s="14">
        <v>1000</v>
      </c>
      <c r="C113" s="14">
        <v>1100</v>
      </c>
      <c r="D113" s="14">
        <v>113</v>
      </c>
      <c r="E113" s="17" t="s">
        <v>146</v>
      </c>
      <c r="F113" s="64" t="s">
        <v>147</v>
      </c>
      <c r="G113" s="17"/>
      <c r="H113" s="17"/>
      <c r="I113" s="14">
        <v>15</v>
      </c>
      <c r="J113" s="121">
        <v>3613</v>
      </c>
      <c r="K113" s="33">
        <v>0</v>
      </c>
      <c r="L113" s="121">
        <f t="shared" si="19"/>
        <v>3613</v>
      </c>
      <c r="M113" s="18">
        <v>150.63</v>
      </c>
      <c r="N113" s="18">
        <v>150.63</v>
      </c>
      <c r="O113" s="18"/>
      <c r="P113" s="20">
        <f t="shared" si="18"/>
        <v>3462.37</v>
      </c>
      <c r="Q113" s="136"/>
    </row>
    <row r="114" spans="2:17" ht="30" customHeight="1" x14ac:dyDescent="0.25">
      <c r="B114" s="14">
        <v>1000</v>
      </c>
      <c r="C114" s="14">
        <v>1100</v>
      </c>
      <c r="D114" s="14">
        <v>113</v>
      </c>
      <c r="E114" s="42" t="s">
        <v>148</v>
      </c>
      <c r="F114" s="78" t="s">
        <v>149</v>
      </c>
      <c r="G114" s="98"/>
      <c r="H114" s="44"/>
      <c r="I114" s="14">
        <v>15</v>
      </c>
      <c r="J114" s="121">
        <v>3613</v>
      </c>
      <c r="K114" s="33">
        <v>0</v>
      </c>
      <c r="L114" s="121">
        <f t="shared" si="19"/>
        <v>3613</v>
      </c>
      <c r="M114" s="18">
        <v>150.63</v>
      </c>
      <c r="N114" s="18">
        <v>150.63</v>
      </c>
      <c r="O114" s="18"/>
      <c r="P114" s="20">
        <f t="shared" si="18"/>
        <v>3462.37</v>
      </c>
      <c r="Q114" s="221"/>
    </row>
    <row r="115" spans="2:17" ht="30" customHeight="1" x14ac:dyDescent="0.25">
      <c r="B115" s="14">
        <v>1000</v>
      </c>
      <c r="C115" s="14">
        <v>1100</v>
      </c>
      <c r="D115" s="14">
        <v>113</v>
      </c>
      <c r="E115" s="137" t="s">
        <v>150</v>
      </c>
      <c r="F115" s="67" t="s">
        <v>149</v>
      </c>
      <c r="G115" s="98"/>
      <c r="H115" s="44"/>
      <c r="I115" s="14">
        <v>15</v>
      </c>
      <c r="J115" s="121">
        <v>3613</v>
      </c>
      <c r="K115" s="33">
        <v>0</v>
      </c>
      <c r="L115" s="121">
        <f t="shared" si="19"/>
        <v>3613</v>
      </c>
      <c r="M115" s="18">
        <v>150.63</v>
      </c>
      <c r="N115" s="18">
        <v>150.63</v>
      </c>
      <c r="O115" s="18"/>
      <c r="P115" s="20">
        <f t="shared" si="18"/>
        <v>3462.37</v>
      </c>
      <c r="Q115" s="136"/>
    </row>
    <row r="116" spans="2:17" ht="30" customHeight="1" x14ac:dyDescent="0.25">
      <c r="B116" s="72">
        <v>1000</v>
      </c>
      <c r="C116" s="72">
        <v>1100</v>
      </c>
      <c r="D116" s="14">
        <v>113</v>
      </c>
      <c r="E116" s="17" t="s">
        <v>151</v>
      </c>
      <c r="F116" s="138" t="s">
        <v>152</v>
      </c>
      <c r="G116" s="139"/>
      <c r="H116" s="17"/>
      <c r="I116" s="14">
        <v>15</v>
      </c>
      <c r="J116" s="121">
        <v>3613</v>
      </c>
      <c r="K116" s="33">
        <v>0</v>
      </c>
      <c r="L116" s="121">
        <f t="shared" si="19"/>
        <v>3613</v>
      </c>
      <c r="M116" s="18">
        <v>150.63</v>
      </c>
      <c r="N116" s="18">
        <v>150.63</v>
      </c>
      <c r="O116" s="18"/>
      <c r="P116" s="20">
        <f t="shared" si="18"/>
        <v>3462.37</v>
      </c>
      <c r="Q116" s="136"/>
    </row>
    <row r="117" spans="2:17" ht="30" customHeight="1" x14ac:dyDescent="0.25">
      <c r="B117" s="14">
        <v>1000</v>
      </c>
      <c r="C117" s="14">
        <v>1100</v>
      </c>
      <c r="D117" s="14">
        <v>113</v>
      </c>
      <c r="E117" s="17" t="s">
        <v>153</v>
      </c>
      <c r="F117" s="67" t="s">
        <v>152</v>
      </c>
      <c r="G117" s="17"/>
      <c r="H117" s="17"/>
      <c r="I117" s="14">
        <v>15</v>
      </c>
      <c r="J117" s="121">
        <v>3613</v>
      </c>
      <c r="K117" s="33">
        <v>0</v>
      </c>
      <c r="L117" s="121">
        <f t="shared" si="19"/>
        <v>3613</v>
      </c>
      <c r="M117" s="18">
        <v>150.63</v>
      </c>
      <c r="N117" s="18">
        <v>150.63</v>
      </c>
      <c r="O117" s="18"/>
      <c r="P117" s="20">
        <f t="shared" si="18"/>
        <v>3462.37</v>
      </c>
      <c r="Q117" s="136"/>
    </row>
    <row r="118" spans="2:17" ht="30" customHeight="1" x14ac:dyDescent="0.25">
      <c r="B118" s="14">
        <v>1000</v>
      </c>
      <c r="C118" s="14">
        <v>1100</v>
      </c>
      <c r="D118" s="14">
        <v>113</v>
      </c>
      <c r="E118" s="17" t="s">
        <v>154</v>
      </c>
      <c r="F118" s="78" t="s">
        <v>152</v>
      </c>
      <c r="G118" s="17"/>
      <c r="H118" s="17"/>
      <c r="I118" s="14">
        <v>15</v>
      </c>
      <c r="J118" s="121">
        <v>3613</v>
      </c>
      <c r="K118" s="33">
        <v>0</v>
      </c>
      <c r="L118" s="121">
        <f t="shared" si="19"/>
        <v>3613</v>
      </c>
      <c r="M118" s="18">
        <v>150.63</v>
      </c>
      <c r="N118" s="18">
        <v>150.63</v>
      </c>
      <c r="O118" s="18"/>
      <c r="P118" s="20">
        <f t="shared" si="18"/>
        <v>3462.37</v>
      </c>
      <c r="Q118" s="136"/>
    </row>
    <row r="119" spans="2:17" ht="30" customHeight="1" x14ac:dyDescent="0.25">
      <c r="B119" s="14">
        <v>1000</v>
      </c>
      <c r="C119" s="14">
        <v>1100</v>
      </c>
      <c r="D119" s="14">
        <v>113</v>
      </c>
      <c r="E119" s="17" t="s">
        <v>155</v>
      </c>
      <c r="F119" s="67" t="s">
        <v>152</v>
      </c>
      <c r="G119" s="24"/>
      <c r="H119" s="24"/>
      <c r="I119" s="14">
        <v>15</v>
      </c>
      <c r="J119" s="121">
        <v>3613</v>
      </c>
      <c r="K119" s="33">
        <v>0</v>
      </c>
      <c r="L119" s="121">
        <f t="shared" si="19"/>
        <v>3613</v>
      </c>
      <c r="M119" s="18">
        <v>150.63</v>
      </c>
      <c r="N119" s="18">
        <v>150.63</v>
      </c>
      <c r="O119" s="18"/>
      <c r="P119" s="20">
        <f t="shared" si="18"/>
        <v>3462.37</v>
      </c>
      <c r="Q119" s="136"/>
    </row>
    <row r="120" spans="2:17" ht="30" customHeight="1" x14ac:dyDescent="0.25">
      <c r="B120" s="14">
        <v>1000</v>
      </c>
      <c r="C120" s="14">
        <v>1100</v>
      </c>
      <c r="D120" s="14">
        <v>113</v>
      </c>
      <c r="E120" s="17" t="s">
        <v>156</v>
      </c>
      <c r="F120" s="67" t="s">
        <v>152</v>
      </c>
      <c r="G120" s="24"/>
      <c r="H120" s="24"/>
      <c r="I120" s="14">
        <v>15</v>
      </c>
      <c r="J120" s="121">
        <v>3613</v>
      </c>
      <c r="K120" s="33">
        <v>0</v>
      </c>
      <c r="L120" s="121">
        <f t="shared" si="19"/>
        <v>3613</v>
      </c>
      <c r="M120" s="18">
        <v>150.63</v>
      </c>
      <c r="N120" s="18">
        <v>150.63</v>
      </c>
      <c r="O120" s="18"/>
      <c r="P120" s="20">
        <f t="shared" si="18"/>
        <v>3462.37</v>
      </c>
      <c r="Q120" s="136"/>
    </row>
    <row r="121" spans="2:17" ht="30" customHeight="1" x14ac:dyDescent="0.25">
      <c r="B121" s="14">
        <v>1000</v>
      </c>
      <c r="C121" s="14">
        <v>1100</v>
      </c>
      <c r="D121" s="14">
        <v>113</v>
      </c>
      <c r="E121" s="17"/>
      <c r="F121" s="67" t="s">
        <v>152</v>
      </c>
      <c r="G121" s="17"/>
      <c r="H121" s="17"/>
      <c r="I121" s="14"/>
      <c r="J121" s="121"/>
      <c r="K121" s="33"/>
      <c r="L121" s="121">
        <f t="shared" si="19"/>
        <v>0</v>
      </c>
      <c r="M121" s="18"/>
      <c r="N121" s="18"/>
      <c r="O121" s="18"/>
      <c r="P121" s="20"/>
      <c r="Q121" s="136"/>
    </row>
    <row r="122" spans="2:17" ht="30" customHeight="1" x14ac:dyDescent="0.25">
      <c r="B122" s="26"/>
      <c r="C122" s="26"/>
      <c r="D122" s="26"/>
      <c r="E122" s="140" t="s">
        <v>157</v>
      </c>
      <c r="F122" s="27"/>
      <c r="G122" s="27"/>
      <c r="H122" s="88"/>
      <c r="I122" s="29"/>
      <c r="J122" s="30">
        <f t="shared" ref="J122:N122" si="20">SUM(J109:J121)</f>
        <v>41116</v>
      </c>
      <c r="K122" s="30">
        <f t="shared" si="20"/>
        <v>46.53</v>
      </c>
      <c r="L122" s="30">
        <f t="shared" si="20"/>
        <v>41162.53</v>
      </c>
      <c r="M122" s="30">
        <f t="shared" si="20"/>
        <v>1602.6000000000004</v>
      </c>
      <c r="N122" s="30">
        <f t="shared" si="20"/>
        <v>1602.6000000000004</v>
      </c>
      <c r="O122" s="30"/>
      <c r="P122" s="30">
        <f>SUM(P109:P120)</f>
        <v>39559.93</v>
      </c>
      <c r="Q122" s="26"/>
    </row>
    <row r="123" spans="2:17" ht="30" customHeight="1" x14ac:dyDescent="0.25">
      <c r="B123" s="14">
        <v>1000</v>
      </c>
      <c r="C123" s="14">
        <v>1100</v>
      </c>
      <c r="D123" s="14">
        <v>113</v>
      </c>
      <c r="E123" s="17" t="s">
        <v>158</v>
      </c>
      <c r="F123" s="78" t="s">
        <v>159</v>
      </c>
      <c r="G123" s="24"/>
      <c r="H123" s="24"/>
      <c r="I123" s="14">
        <v>15</v>
      </c>
      <c r="J123" s="18">
        <v>6252</v>
      </c>
      <c r="K123" s="62">
        <v>0</v>
      </c>
      <c r="L123" s="18">
        <f>J123+K123</f>
        <v>6252</v>
      </c>
      <c r="M123" s="18">
        <v>636.48</v>
      </c>
      <c r="N123" s="18">
        <v>636.48</v>
      </c>
      <c r="O123" s="18"/>
      <c r="P123" s="18">
        <f>L123-N123</f>
        <v>5615.52</v>
      </c>
      <c r="Q123" s="217"/>
    </row>
    <row r="124" spans="2:17" ht="30" customHeight="1" x14ac:dyDescent="0.25">
      <c r="B124" s="14">
        <v>1000</v>
      </c>
      <c r="C124" s="14">
        <v>1100</v>
      </c>
      <c r="D124" s="14">
        <v>113</v>
      </c>
      <c r="E124" s="17" t="s">
        <v>160</v>
      </c>
      <c r="F124" s="78" t="s">
        <v>161</v>
      </c>
      <c r="G124" s="141"/>
      <c r="H124" s="17"/>
      <c r="I124" s="14">
        <v>15</v>
      </c>
      <c r="J124" s="121">
        <v>3998</v>
      </c>
      <c r="K124" s="62">
        <v>0</v>
      </c>
      <c r="L124" s="18">
        <f t="shared" ref="L124:L130" si="21">J124+K124</f>
        <v>3998</v>
      </c>
      <c r="M124" s="121">
        <v>299.95</v>
      </c>
      <c r="N124" s="121">
        <v>299.95</v>
      </c>
      <c r="O124" s="121"/>
      <c r="P124" s="18">
        <f>L124-N124</f>
        <v>3698.05</v>
      </c>
      <c r="Q124" s="217"/>
    </row>
    <row r="125" spans="2:17" ht="30" customHeight="1" x14ac:dyDescent="0.25">
      <c r="B125" s="14">
        <v>1000</v>
      </c>
      <c r="C125" s="14">
        <v>1100</v>
      </c>
      <c r="D125" s="14">
        <v>113</v>
      </c>
      <c r="E125" s="17"/>
      <c r="F125" s="78" t="s">
        <v>161</v>
      </c>
      <c r="G125" s="17"/>
      <c r="H125" s="17"/>
      <c r="I125" s="14"/>
      <c r="J125" s="121"/>
      <c r="K125" s="33">
        <v>0</v>
      </c>
      <c r="L125" s="18"/>
      <c r="M125" s="121"/>
      <c r="N125" s="121"/>
      <c r="O125" s="121"/>
      <c r="P125" s="18"/>
      <c r="Q125" s="41"/>
    </row>
    <row r="126" spans="2:17" ht="30" customHeight="1" x14ac:dyDescent="0.25">
      <c r="B126" s="14">
        <v>1000</v>
      </c>
      <c r="C126" s="14">
        <v>1100</v>
      </c>
      <c r="D126" s="14">
        <v>113</v>
      </c>
      <c r="E126" s="17" t="s">
        <v>163</v>
      </c>
      <c r="F126" s="78" t="s">
        <v>161</v>
      </c>
      <c r="G126" s="17"/>
      <c r="H126" s="17"/>
      <c r="I126" s="14">
        <v>15</v>
      </c>
      <c r="J126" s="121">
        <v>3998</v>
      </c>
      <c r="K126" s="62">
        <v>0</v>
      </c>
      <c r="L126" s="18">
        <f t="shared" si="21"/>
        <v>3998</v>
      </c>
      <c r="M126" s="121">
        <v>299.95</v>
      </c>
      <c r="N126" s="121">
        <v>299.95</v>
      </c>
      <c r="O126" s="121"/>
      <c r="P126" s="18">
        <f>L126-N126</f>
        <v>3698.05</v>
      </c>
      <c r="Q126" s="217"/>
    </row>
    <row r="127" spans="2:17" ht="30" customHeight="1" x14ac:dyDescent="0.25">
      <c r="B127" s="14">
        <v>1000</v>
      </c>
      <c r="C127" s="14">
        <v>1100</v>
      </c>
      <c r="D127" s="14">
        <v>113</v>
      </c>
      <c r="E127" s="17" t="s">
        <v>164</v>
      </c>
      <c r="F127" s="78" t="s">
        <v>161</v>
      </c>
      <c r="G127" s="77"/>
      <c r="H127" s="17"/>
      <c r="I127" s="14">
        <v>15</v>
      </c>
      <c r="J127" s="121">
        <v>3998</v>
      </c>
      <c r="K127" s="62">
        <v>0</v>
      </c>
      <c r="L127" s="18">
        <f t="shared" si="21"/>
        <v>3998</v>
      </c>
      <c r="M127" s="121">
        <v>299.95</v>
      </c>
      <c r="N127" s="121">
        <v>299.95</v>
      </c>
      <c r="O127" s="121"/>
      <c r="P127" s="18">
        <f>L127-N127</f>
        <v>3698.05</v>
      </c>
      <c r="Q127" s="217"/>
    </row>
    <row r="128" spans="2:17" ht="30" customHeight="1" x14ac:dyDescent="0.25">
      <c r="B128" s="14">
        <v>1000</v>
      </c>
      <c r="C128" s="14">
        <v>1100</v>
      </c>
      <c r="D128" s="14">
        <v>113</v>
      </c>
      <c r="E128" s="78" t="s">
        <v>165</v>
      </c>
      <c r="F128" s="78" t="s">
        <v>161</v>
      </c>
      <c r="G128" s="17"/>
      <c r="H128" s="17"/>
      <c r="I128" s="14">
        <v>15</v>
      </c>
      <c r="J128" s="121">
        <v>3998</v>
      </c>
      <c r="K128" s="62">
        <v>0</v>
      </c>
      <c r="L128" s="18">
        <f t="shared" si="21"/>
        <v>3998</v>
      </c>
      <c r="M128" s="121">
        <v>299.95</v>
      </c>
      <c r="N128" s="121">
        <v>299.95</v>
      </c>
      <c r="O128" s="121"/>
      <c r="P128" s="18">
        <f>L128-N128</f>
        <v>3698.05</v>
      </c>
      <c r="Q128" s="217"/>
    </row>
    <row r="129" spans="2:17" ht="30" customHeight="1" x14ac:dyDescent="0.25">
      <c r="B129" s="14">
        <v>1000</v>
      </c>
      <c r="C129" s="14">
        <v>1100</v>
      </c>
      <c r="D129" s="14">
        <v>113</v>
      </c>
      <c r="E129" s="17" t="s">
        <v>166</v>
      </c>
      <c r="F129" s="78" t="s">
        <v>161</v>
      </c>
      <c r="G129" s="17"/>
      <c r="H129" s="17"/>
      <c r="I129" s="14">
        <v>15</v>
      </c>
      <c r="J129" s="121">
        <v>3998</v>
      </c>
      <c r="K129" s="62">
        <v>0</v>
      </c>
      <c r="L129" s="18">
        <f t="shared" si="21"/>
        <v>3998</v>
      </c>
      <c r="M129" s="121">
        <v>299.95</v>
      </c>
      <c r="N129" s="121">
        <v>299.95</v>
      </c>
      <c r="O129" s="121"/>
      <c r="P129" s="18">
        <f>L129-N129</f>
        <v>3698.05</v>
      </c>
      <c r="Q129" s="217"/>
    </row>
    <row r="130" spans="2:17" ht="30" customHeight="1" x14ac:dyDescent="0.25">
      <c r="B130" s="14">
        <v>1000</v>
      </c>
      <c r="C130" s="14">
        <v>1100</v>
      </c>
      <c r="D130" s="14">
        <v>113</v>
      </c>
      <c r="E130" s="78" t="s">
        <v>167</v>
      </c>
      <c r="F130" s="78" t="s">
        <v>161</v>
      </c>
      <c r="G130" s="77"/>
      <c r="H130" s="142"/>
      <c r="I130" s="14">
        <v>15</v>
      </c>
      <c r="J130" s="121">
        <v>3998</v>
      </c>
      <c r="K130" s="62">
        <v>0</v>
      </c>
      <c r="L130" s="18">
        <f t="shared" si="21"/>
        <v>3998</v>
      </c>
      <c r="M130" s="121">
        <v>299.95</v>
      </c>
      <c r="N130" s="121">
        <v>299.95</v>
      </c>
      <c r="O130" s="121"/>
      <c r="P130" s="18">
        <f>L130-N130</f>
        <v>3698.05</v>
      </c>
      <c r="Q130" s="217"/>
    </row>
    <row r="131" spans="2:17" ht="30" customHeight="1" x14ac:dyDescent="0.25">
      <c r="B131" s="70"/>
      <c r="C131" s="70"/>
      <c r="D131" s="70"/>
      <c r="E131" s="26" t="s">
        <v>168</v>
      </c>
      <c r="F131" s="27"/>
      <c r="G131" s="27"/>
      <c r="H131" s="88"/>
      <c r="I131" s="29"/>
      <c r="J131" s="30">
        <f>SUM(J123:J130)</f>
        <v>30240</v>
      </c>
      <c r="K131" s="30">
        <v>0</v>
      </c>
      <c r="L131" s="30">
        <f>SUM(L123:L130)</f>
        <v>30240</v>
      </c>
      <c r="M131" s="30">
        <f>SUM(M123:M130)</f>
        <v>2436.1799999999998</v>
      </c>
      <c r="N131" s="30">
        <f>SUM(N123:N130)</f>
        <v>2436.1799999999998</v>
      </c>
      <c r="O131" s="30"/>
      <c r="P131" s="30">
        <f>SUM(P123:P130)</f>
        <v>27803.819999999996</v>
      </c>
      <c r="Q131" s="143"/>
    </row>
    <row r="132" spans="2:17" x14ac:dyDescent="0.25">
      <c r="B132" s="144"/>
      <c r="C132" s="144"/>
      <c r="D132" s="144"/>
      <c r="E132" s="145"/>
      <c r="F132" s="2"/>
      <c r="G132" s="2"/>
      <c r="H132" s="1"/>
      <c r="I132" s="144"/>
      <c r="J132" s="146"/>
      <c r="K132" s="147"/>
      <c r="L132" s="146"/>
      <c r="M132" s="146"/>
      <c r="N132" s="146"/>
      <c r="O132" s="146"/>
      <c r="P132" s="148"/>
      <c r="Q132" s="149"/>
    </row>
    <row r="133" spans="2:17" x14ac:dyDescent="0.25">
      <c r="B133" s="144"/>
      <c r="C133" s="144"/>
      <c r="D133" s="144"/>
      <c r="E133" s="145"/>
      <c r="F133" s="2"/>
      <c r="G133" s="2"/>
      <c r="H133" s="1"/>
      <c r="I133" s="144"/>
      <c r="J133" s="146"/>
      <c r="K133" s="147"/>
      <c r="L133" s="146"/>
      <c r="M133" s="146"/>
      <c r="N133" s="146"/>
      <c r="O133" s="146"/>
      <c r="P133" s="146"/>
      <c r="Q133" s="47"/>
    </row>
    <row r="134" spans="2:17" x14ac:dyDescent="0.25">
      <c r="B134" s="144"/>
      <c r="C134" s="144"/>
      <c r="D134" s="144"/>
      <c r="E134" s="145"/>
      <c r="F134" s="2"/>
      <c r="G134" s="2"/>
      <c r="H134" s="1"/>
      <c r="I134" s="144"/>
      <c r="J134" s="146"/>
      <c r="K134" s="147"/>
      <c r="L134" s="146"/>
      <c r="M134" s="146"/>
      <c r="N134" s="146"/>
      <c r="O134" s="146"/>
      <c r="P134" s="146"/>
      <c r="Q134" s="47"/>
    </row>
    <row r="135" spans="2:17" ht="18" x14ac:dyDescent="0.25">
      <c r="B135" s="46"/>
      <c r="C135" s="46"/>
      <c r="D135" s="46"/>
      <c r="E135" s="285" t="s">
        <v>0</v>
      </c>
      <c r="F135" s="285"/>
      <c r="G135" s="285"/>
      <c r="H135" s="285"/>
      <c r="I135" s="285" t="s">
        <v>249</v>
      </c>
      <c r="J135" s="285"/>
      <c r="K135" s="285"/>
      <c r="L135" s="285"/>
      <c r="M135" s="285"/>
      <c r="N135" s="285"/>
      <c r="O135" s="285"/>
      <c r="P135" s="285"/>
      <c r="Q135" s="47"/>
    </row>
    <row r="136" spans="2:17" ht="18" x14ac:dyDescent="0.25">
      <c r="B136" s="4"/>
      <c r="C136" s="2"/>
      <c r="E136" s="285" t="s">
        <v>2</v>
      </c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150"/>
    </row>
    <row r="137" spans="2:17" x14ac:dyDescent="0.25">
      <c r="B137" s="151"/>
      <c r="C137" s="151"/>
      <c r="D137" s="151"/>
      <c r="E137" s="286" t="s">
        <v>3</v>
      </c>
      <c r="F137" s="286" t="s">
        <v>47</v>
      </c>
      <c r="G137" s="219"/>
      <c r="H137" s="286" t="s">
        <v>5</v>
      </c>
      <c r="I137" s="279" t="s">
        <v>13</v>
      </c>
      <c r="J137" s="152" t="s">
        <v>109</v>
      </c>
      <c r="K137" s="109"/>
      <c r="L137" s="84"/>
      <c r="M137" s="290"/>
      <c r="N137" s="291"/>
      <c r="O137" s="242"/>
      <c r="P137" s="286" t="s">
        <v>7</v>
      </c>
      <c r="Q137" s="274" t="s">
        <v>8</v>
      </c>
    </row>
    <row r="138" spans="2:17" x14ac:dyDescent="0.25">
      <c r="B138" s="277" t="s">
        <v>9</v>
      </c>
      <c r="C138" s="277" t="s">
        <v>10</v>
      </c>
      <c r="D138" s="277" t="s">
        <v>11</v>
      </c>
      <c r="E138" s="287"/>
      <c r="F138" s="287"/>
      <c r="G138" s="220" t="s">
        <v>12</v>
      </c>
      <c r="H138" s="287"/>
      <c r="I138" s="289"/>
      <c r="J138" s="279" t="s">
        <v>14</v>
      </c>
      <c r="K138" s="281" t="s">
        <v>48</v>
      </c>
      <c r="L138" s="283" t="s">
        <v>49</v>
      </c>
      <c r="M138" s="277" t="s">
        <v>17</v>
      </c>
      <c r="N138" s="277" t="s">
        <v>18</v>
      </c>
      <c r="O138" s="222"/>
      <c r="P138" s="287"/>
      <c r="Q138" s="275"/>
    </row>
    <row r="139" spans="2:17" x14ac:dyDescent="0.25">
      <c r="B139" s="278"/>
      <c r="C139" s="278"/>
      <c r="D139" s="278"/>
      <c r="E139" s="288"/>
      <c r="F139" s="288"/>
      <c r="G139" s="221"/>
      <c r="H139" s="288"/>
      <c r="I139" s="280"/>
      <c r="J139" s="280"/>
      <c r="K139" s="282"/>
      <c r="L139" s="284"/>
      <c r="M139" s="278"/>
      <c r="N139" s="278"/>
      <c r="O139" s="218"/>
      <c r="P139" s="288"/>
      <c r="Q139" s="276"/>
    </row>
    <row r="140" spans="2:17" ht="30" customHeight="1" x14ac:dyDescent="0.25">
      <c r="B140" s="14">
        <v>1000</v>
      </c>
      <c r="C140" s="14">
        <v>1100</v>
      </c>
      <c r="D140" s="14">
        <v>113</v>
      </c>
      <c r="E140" s="42" t="s">
        <v>241</v>
      </c>
      <c r="F140" s="78" t="s">
        <v>170</v>
      </c>
      <c r="G140" s="98"/>
      <c r="H140" s="153"/>
      <c r="I140" s="14">
        <v>15</v>
      </c>
      <c r="J140" s="20">
        <v>5352</v>
      </c>
      <c r="K140" s="33">
        <v>0</v>
      </c>
      <c r="L140" s="121">
        <f>J140+K140</f>
        <v>5352</v>
      </c>
      <c r="M140" s="20">
        <v>478.82</v>
      </c>
      <c r="N140" s="20">
        <v>478.82</v>
      </c>
      <c r="O140" s="20"/>
      <c r="P140" s="20">
        <f>L140-N140</f>
        <v>4873.18</v>
      </c>
      <c r="Q140" s="154"/>
    </row>
    <row r="141" spans="2:17" ht="30" customHeight="1" x14ac:dyDescent="0.25">
      <c r="B141" s="70"/>
      <c r="C141" s="70"/>
      <c r="D141" s="70"/>
      <c r="E141" s="26" t="s">
        <v>171</v>
      </c>
      <c r="F141" s="27"/>
      <c r="G141" s="27"/>
      <c r="H141" s="88"/>
      <c r="I141" s="155"/>
      <c r="J141" s="95">
        <f>SUM(J140)</f>
        <v>5352</v>
      </c>
      <c r="K141" s="95">
        <v>0</v>
      </c>
      <c r="L141" s="95">
        <f>SUM(L140)</f>
        <v>5352</v>
      </c>
      <c r="M141" s="95">
        <f>SUM(M140)</f>
        <v>478.82</v>
      </c>
      <c r="N141" s="95">
        <f>SUM(N140)</f>
        <v>478.82</v>
      </c>
      <c r="O141" s="95"/>
      <c r="P141" s="95">
        <f>SUM(P140)</f>
        <v>4873.18</v>
      </c>
      <c r="Q141" s="143"/>
    </row>
    <row r="142" spans="2:17" ht="30" customHeight="1" x14ac:dyDescent="0.25">
      <c r="B142" s="14">
        <v>1000</v>
      </c>
      <c r="C142" s="14">
        <v>1100</v>
      </c>
      <c r="D142" s="14">
        <v>113</v>
      </c>
      <c r="E142" s="78" t="s">
        <v>172</v>
      </c>
      <c r="F142" s="59" t="s">
        <v>173</v>
      </c>
      <c r="G142" s="87"/>
      <c r="H142" s="78"/>
      <c r="I142" s="14">
        <v>15</v>
      </c>
      <c r="J142" s="34">
        <v>4653</v>
      </c>
      <c r="K142" s="122">
        <v>0</v>
      </c>
      <c r="L142" s="34">
        <f>J142+K142</f>
        <v>4653</v>
      </c>
      <c r="M142" s="34">
        <v>371.28</v>
      </c>
      <c r="N142" s="34">
        <v>371.28</v>
      </c>
      <c r="O142" s="34"/>
      <c r="P142" s="156">
        <f>L142-N142</f>
        <v>4281.72</v>
      </c>
      <c r="Q142" s="157"/>
    </row>
    <row r="143" spans="2:17" ht="30" customHeight="1" x14ac:dyDescent="0.25">
      <c r="B143" s="25"/>
      <c r="C143" s="25"/>
      <c r="D143" s="25"/>
      <c r="E143" s="28" t="s">
        <v>174</v>
      </c>
      <c r="F143" s="37"/>
      <c r="G143" s="37"/>
      <c r="H143" s="37"/>
      <c r="I143" s="28"/>
      <c r="J143" s="158">
        <f>SUM(J142)</f>
        <v>4653</v>
      </c>
      <c r="K143" s="158">
        <v>0</v>
      </c>
      <c r="L143" s="158">
        <f>SUM(L142)</f>
        <v>4653</v>
      </c>
      <c r="M143" s="158">
        <f>SUM(M142)</f>
        <v>371.28</v>
      </c>
      <c r="N143" s="158">
        <f>SUM(N142)</f>
        <v>371.28</v>
      </c>
      <c r="O143" s="158"/>
      <c r="P143" s="158">
        <f>SUM(P142)</f>
        <v>4281.72</v>
      </c>
      <c r="Q143" s="159"/>
    </row>
    <row r="144" spans="2:17" ht="30" customHeight="1" x14ac:dyDescent="0.25">
      <c r="B144" s="14">
        <v>1000</v>
      </c>
      <c r="C144" s="14">
        <v>1100</v>
      </c>
      <c r="D144" s="14">
        <v>113</v>
      </c>
      <c r="E144" s="78" t="s">
        <v>175</v>
      </c>
      <c r="F144" s="59" t="s">
        <v>176</v>
      </c>
      <c r="G144" s="114"/>
      <c r="H144" s="78"/>
      <c r="I144" s="14">
        <v>15</v>
      </c>
      <c r="J144" s="121">
        <v>4847</v>
      </c>
      <c r="K144" s="122">
        <v>0</v>
      </c>
      <c r="L144" s="34">
        <f>J144+K144</f>
        <v>4847</v>
      </c>
      <c r="M144" s="121">
        <v>397.56</v>
      </c>
      <c r="N144" s="121">
        <v>397.56</v>
      </c>
      <c r="O144" s="121"/>
      <c r="P144" s="20">
        <f t="shared" ref="P144:P156" si="22">L144-N144</f>
        <v>4449.4399999999996</v>
      </c>
      <c r="Q144" s="160"/>
    </row>
    <row r="145" spans="2:17" ht="30" customHeight="1" x14ac:dyDescent="0.25">
      <c r="B145" s="14">
        <v>1000</v>
      </c>
      <c r="C145" s="14">
        <v>1100</v>
      </c>
      <c r="D145" s="14">
        <v>113</v>
      </c>
      <c r="E145" s="78" t="s">
        <v>177</v>
      </c>
      <c r="F145" s="59" t="s">
        <v>178</v>
      </c>
      <c r="G145" s="114"/>
      <c r="H145" s="78"/>
      <c r="I145" s="14">
        <v>15</v>
      </c>
      <c r="J145" s="121">
        <v>4847</v>
      </c>
      <c r="K145" s="122">
        <v>0</v>
      </c>
      <c r="L145" s="34">
        <f t="shared" ref="L145:L156" si="23">J145+K145</f>
        <v>4847</v>
      </c>
      <c r="M145" s="121">
        <v>397.56</v>
      </c>
      <c r="N145" s="121">
        <v>397.56</v>
      </c>
      <c r="O145" s="121"/>
      <c r="P145" s="20">
        <f t="shared" si="22"/>
        <v>4449.4399999999996</v>
      </c>
      <c r="Q145" s="136"/>
    </row>
    <row r="146" spans="2:17" ht="30" customHeight="1" x14ac:dyDescent="0.25">
      <c r="B146" s="14">
        <v>1000</v>
      </c>
      <c r="C146" s="14">
        <v>1100</v>
      </c>
      <c r="D146" s="14">
        <v>113</v>
      </c>
      <c r="E146" s="78" t="s">
        <v>179</v>
      </c>
      <c r="F146" s="77" t="s">
        <v>180</v>
      </c>
      <c r="G146" s="161"/>
      <c r="H146" s="78"/>
      <c r="I146" s="14">
        <v>15</v>
      </c>
      <c r="J146" s="121">
        <v>4847</v>
      </c>
      <c r="K146" s="122">
        <v>0</v>
      </c>
      <c r="L146" s="34">
        <f t="shared" si="23"/>
        <v>4847</v>
      </c>
      <c r="M146" s="121">
        <v>397.56</v>
      </c>
      <c r="N146" s="121">
        <v>397.56</v>
      </c>
      <c r="O146" s="121"/>
      <c r="P146" s="20">
        <f t="shared" si="22"/>
        <v>4449.4399999999996</v>
      </c>
      <c r="Q146" s="136"/>
    </row>
    <row r="147" spans="2:17" ht="30" customHeight="1" x14ac:dyDescent="0.25">
      <c r="B147" s="14">
        <v>1000</v>
      </c>
      <c r="C147" s="14">
        <v>1100</v>
      </c>
      <c r="D147" s="14">
        <v>113</v>
      </c>
      <c r="E147" s="78" t="s">
        <v>181</v>
      </c>
      <c r="F147" s="78" t="s">
        <v>180</v>
      </c>
      <c r="G147" s="161"/>
      <c r="H147" s="78"/>
      <c r="I147" s="14">
        <v>15</v>
      </c>
      <c r="J147" s="121">
        <v>4847</v>
      </c>
      <c r="K147" s="122">
        <v>0</v>
      </c>
      <c r="L147" s="34">
        <f t="shared" si="23"/>
        <v>4847</v>
      </c>
      <c r="M147" s="121">
        <v>397.56</v>
      </c>
      <c r="N147" s="121">
        <v>397.56</v>
      </c>
      <c r="O147" s="121"/>
      <c r="P147" s="20">
        <f t="shared" si="22"/>
        <v>4449.4399999999996</v>
      </c>
      <c r="Q147" s="136"/>
    </row>
    <row r="148" spans="2:17" ht="30" customHeight="1" x14ac:dyDescent="0.25">
      <c r="B148" s="14">
        <v>1000</v>
      </c>
      <c r="C148" s="14">
        <v>1100</v>
      </c>
      <c r="D148" s="14">
        <v>113</v>
      </c>
      <c r="E148" s="78" t="s">
        <v>182</v>
      </c>
      <c r="F148" s="78" t="s">
        <v>180</v>
      </c>
      <c r="G148" s="161"/>
      <c r="H148" s="78"/>
      <c r="I148" s="14">
        <v>15</v>
      </c>
      <c r="J148" s="121">
        <v>4847</v>
      </c>
      <c r="K148" s="122">
        <v>0</v>
      </c>
      <c r="L148" s="34">
        <f t="shared" si="23"/>
        <v>4847</v>
      </c>
      <c r="M148" s="121">
        <v>397.56</v>
      </c>
      <c r="N148" s="121">
        <v>397.56</v>
      </c>
      <c r="O148" s="121"/>
      <c r="P148" s="20">
        <f t="shared" si="22"/>
        <v>4449.4399999999996</v>
      </c>
      <c r="Q148" s="41"/>
    </row>
    <row r="149" spans="2:17" ht="30" customHeight="1" x14ac:dyDescent="0.25">
      <c r="B149" s="14">
        <v>1000</v>
      </c>
      <c r="C149" s="14">
        <v>1100</v>
      </c>
      <c r="D149" s="14">
        <v>113</v>
      </c>
      <c r="E149" s="162" t="s">
        <v>183</v>
      </c>
      <c r="F149" s="78" t="s">
        <v>180</v>
      </c>
      <c r="G149" s="163"/>
      <c r="H149" s="164"/>
      <c r="I149" s="14">
        <v>15</v>
      </c>
      <c r="J149" s="121">
        <v>4847</v>
      </c>
      <c r="K149" s="122">
        <v>0</v>
      </c>
      <c r="L149" s="34">
        <f t="shared" si="23"/>
        <v>4847</v>
      </c>
      <c r="M149" s="121">
        <v>397.56</v>
      </c>
      <c r="N149" s="121">
        <v>397.56</v>
      </c>
      <c r="O149" s="121"/>
      <c r="P149" s="20">
        <f t="shared" si="22"/>
        <v>4449.4399999999996</v>
      </c>
      <c r="Q149" s="41"/>
    </row>
    <row r="150" spans="2:17" ht="30" customHeight="1" x14ac:dyDescent="0.25">
      <c r="B150" s="14">
        <v>1000</v>
      </c>
      <c r="C150" s="14">
        <v>1100</v>
      </c>
      <c r="D150" s="14">
        <v>113</v>
      </c>
      <c r="E150" s="162" t="s">
        <v>184</v>
      </c>
      <c r="F150" s="78" t="s">
        <v>180</v>
      </c>
      <c r="G150" s="165"/>
      <c r="H150" s="61"/>
      <c r="I150" s="14">
        <v>15</v>
      </c>
      <c r="J150" s="121">
        <v>4847</v>
      </c>
      <c r="K150" s="122">
        <v>0</v>
      </c>
      <c r="L150" s="34">
        <f t="shared" si="23"/>
        <v>4847</v>
      </c>
      <c r="M150" s="121">
        <v>397.56</v>
      </c>
      <c r="N150" s="121">
        <v>397.56</v>
      </c>
      <c r="O150" s="121"/>
      <c r="P150" s="20">
        <f t="shared" si="22"/>
        <v>4449.4399999999996</v>
      </c>
      <c r="Q150" s="41"/>
    </row>
    <row r="151" spans="2:17" ht="30" customHeight="1" x14ac:dyDescent="0.25">
      <c r="B151" s="14">
        <v>1000</v>
      </c>
      <c r="C151" s="14">
        <v>1100</v>
      </c>
      <c r="D151" s="14">
        <v>113</v>
      </c>
      <c r="E151" s="162" t="s">
        <v>185</v>
      </c>
      <c r="F151" s="78" t="s">
        <v>180</v>
      </c>
      <c r="G151" s="98"/>
      <c r="H151" s="166"/>
      <c r="I151" s="14">
        <v>15</v>
      </c>
      <c r="J151" s="121">
        <v>4847</v>
      </c>
      <c r="K151" s="122">
        <v>0</v>
      </c>
      <c r="L151" s="34">
        <f t="shared" si="23"/>
        <v>4847</v>
      </c>
      <c r="M151" s="121">
        <v>397.56</v>
      </c>
      <c r="N151" s="121">
        <v>397.56</v>
      </c>
      <c r="O151" s="121"/>
      <c r="P151" s="20">
        <f t="shared" si="22"/>
        <v>4449.4399999999996</v>
      </c>
      <c r="Q151" s="41"/>
    </row>
    <row r="152" spans="2:17" ht="30" customHeight="1" x14ac:dyDescent="0.25">
      <c r="B152" s="14">
        <v>1000</v>
      </c>
      <c r="C152" s="14">
        <v>1100</v>
      </c>
      <c r="D152" s="14">
        <v>113</v>
      </c>
      <c r="E152" s="78"/>
      <c r="F152" s="59" t="s">
        <v>251</v>
      </c>
      <c r="G152" s="60"/>
      <c r="H152" s="60"/>
      <c r="I152" s="14"/>
      <c r="J152" s="121"/>
      <c r="K152" s="122"/>
      <c r="L152" s="34"/>
      <c r="M152" s="121"/>
      <c r="N152" s="121"/>
      <c r="O152" s="121"/>
      <c r="P152" s="20"/>
      <c r="Q152" s="41"/>
    </row>
    <row r="153" spans="2:17" ht="30" customHeight="1" x14ac:dyDescent="0.25">
      <c r="B153" s="14">
        <v>1000</v>
      </c>
      <c r="C153" s="117">
        <v>1100</v>
      </c>
      <c r="D153" s="117">
        <v>113</v>
      </c>
      <c r="E153" s="60" t="s">
        <v>188</v>
      </c>
      <c r="F153" s="60" t="s">
        <v>189</v>
      </c>
      <c r="G153" s="161"/>
      <c r="H153" s="60"/>
      <c r="I153" s="117">
        <v>15</v>
      </c>
      <c r="J153" s="20">
        <v>4400</v>
      </c>
      <c r="K153" s="167">
        <v>0</v>
      </c>
      <c r="L153" s="34">
        <f t="shared" si="23"/>
        <v>4400</v>
      </c>
      <c r="M153" s="20">
        <v>343.73</v>
      </c>
      <c r="N153" s="20">
        <v>343.73</v>
      </c>
      <c r="O153" s="20"/>
      <c r="P153" s="20">
        <f t="shared" si="22"/>
        <v>4056.27</v>
      </c>
      <c r="Q153" s="168"/>
    </row>
    <row r="154" spans="2:17" ht="30" customHeight="1" x14ac:dyDescent="0.25">
      <c r="B154" s="14">
        <v>1000</v>
      </c>
      <c r="C154" s="117">
        <v>1100</v>
      </c>
      <c r="D154" s="117">
        <v>113</v>
      </c>
      <c r="E154" s="60" t="s">
        <v>190</v>
      </c>
      <c r="F154" s="60" t="s">
        <v>191</v>
      </c>
      <c r="G154" s="98"/>
      <c r="H154" s="60"/>
      <c r="I154" s="117">
        <v>15</v>
      </c>
      <c r="J154" s="20">
        <v>3860</v>
      </c>
      <c r="K154" s="167">
        <v>0</v>
      </c>
      <c r="L154" s="34">
        <f t="shared" si="23"/>
        <v>3860</v>
      </c>
      <c r="M154" s="20">
        <v>284.93</v>
      </c>
      <c r="N154" s="20">
        <v>284.93</v>
      </c>
      <c r="O154" s="20"/>
      <c r="P154" s="20">
        <f t="shared" si="22"/>
        <v>3575.07</v>
      </c>
      <c r="Q154" s="168"/>
    </row>
    <row r="155" spans="2:17" ht="30" customHeight="1" x14ac:dyDescent="0.25">
      <c r="B155" s="14">
        <v>1000</v>
      </c>
      <c r="C155" s="117">
        <v>1100</v>
      </c>
      <c r="D155" s="117">
        <v>113</v>
      </c>
      <c r="E155" s="60" t="s">
        <v>192</v>
      </c>
      <c r="F155" s="169" t="s">
        <v>193</v>
      </c>
      <c r="G155" s="170"/>
      <c r="H155" s="60"/>
      <c r="I155" s="117">
        <v>15</v>
      </c>
      <c r="J155" s="20">
        <v>6800</v>
      </c>
      <c r="K155" s="167">
        <v>0</v>
      </c>
      <c r="L155" s="34">
        <f t="shared" si="23"/>
        <v>6800</v>
      </c>
      <c r="M155" s="20">
        <v>741.46</v>
      </c>
      <c r="N155" s="20">
        <v>741.46</v>
      </c>
      <c r="O155" s="20"/>
      <c r="P155" s="20">
        <f t="shared" si="22"/>
        <v>6058.54</v>
      </c>
      <c r="Q155" s="168"/>
    </row>
    <row r="156" spans="2:17" ht="30" customHeight="1" x14ac:dyDescent="0.25">
      <c r="B156" s="14">
        <v>1000</v>
      </c>
      <c r="C156" s="14">
        <v>1100</v>
      </c>
      <c r="D156" s="14">
        <v>113</v>
      </c>
      <c r="E156" s="42" t="s">
        <v>194</v>
      </c>
      <c r="F156" s="59" t="s">
        <v>195</v>
      </c>
      <c r="G156" s="161"/>
      <c r="H156" s="171"/>
      <c r="I156" s="14">
        <v>15</v>
      </c>
      <c r="J156" s="20">
        <v>5867</v>
      </c>
      <c r="K156" s="33">
        <v>0</v>
      </c>
      <c r="L156" s="18">
        <f t="shared" si="23"/>
        <v>5867</v>
      </c>
      <c r="M156" s="20">
        <v>567.45000000000005</v>
      </c>
      <c r="N156" s="20">
        <v>567.45000000000005</v>
      </c>
      <c r="O156" s="20"/>
      <c r="P156" s="20">
        <f t="shared" si="22"/>
        <v>5299.55</v>
      </c>
      <c r="Q156" s="41"/>
    </row>
    <row r="157" spans="2:17" ht="30" customHeight="1" x14ac:dyDescent="0.25">
      <c r="B157" s="70"/>
      <c r="C157" s="70"/>
      <c r="D157" s="70"/>
      <c r="E157" s="26" t="s">
        <v>196</v>
      </c>
      <c r="F157" s="27"/>
      <c r="G157" s="27"/>
      <c r="H157" s="88"/>
      <c r="I157" s="71"/>
      <c r="J157" s="30">
        <f t="shared" ref="J157:N157" si="24">SUM(J144:J156)</f>
        <v>59703</v>
      </c>
      <c r="K157" s="30">
        <f t="shared" si="24"/>
        <v>0</v>
      </c>
      <c r="L157" s="30">
        <f t="shared" si="24"/>
        <v>59703</v>
      </c>
      <c r="M157" s="30">
        <f t="shared" si="24"/>
        <v>5118.05</v>
      </c>
      <c r="N157" s="30">
        <f t="shared" si="24"/>
        <v>5118.05</v>
      </c>
      <c r="O157" s="30"/>
      <c r="P157" s="30">
        <f>SUM(P144:P156)</f>
        <v>54584.95</v>
      </c>
      <c r="Q157" s="30">
        <v>0</v>
      </c>
    </row>
    <row r="158" spans="2:17" ht="30" customHeight="1" x14ac:dyDescent="0.25">
      <c r="B158" s="14">
        <v>1000</v>
      </c>
      <c r="C158" s="14">
        <v>1100</v>
      </c>
      <c r="D158" s="14">
        <v>113</v>
      </c>
      <c r="E158" s="42" t="s">
        <v>197</v>
      </c>
      <c r="F158" s="59" t="s">
        <v>198</v>
      </c>
      <c r="G158" s="165"/>
      <c r="H158" s="172"/>
      <c r="I158" s="117">
        <v>15</v>
      </c>
      <c r="J158" s="20">
        <v>5625</v>
      </c>
      <c r="K158" s="33">
        <v>0</v>
      </c>
      <c r="L158" s="121">
        <f>J158+K158</f>
        <v>5625</v>
      </c>
      <c r="M158" s="20">
        <v>524.05999999999995</v>
      </c>
      <c r="N158" s="20">
        <v>524.05999999999995</v>
      </c>
      <c r="O158" s="20"/>
      <c r="P158" s="20">
        <f>L158-N158</f>
        <v>5100.9400000000005</v>
      </c>
      <c r="Q158" s="154"/>
    </row>
    <row r="159" spans="2:17" ht="30" customHeight="1" x14ac:dyDescent="0.25">
      <c r="B159" s="14">
        <v>1000</v>
      </c>
      <c r="C159" s="14">
        <v>1100</v>
      </c>
      <c r="D159" s="14">
        <v>113</v>
      </c>
      <c r="E159" s="42" t="s">
        <v>199</v>
      </c>
      <c r="F159" s="59" t="s">
        <v>200</v>
      </c>
      <c r="G159" s="165"/>
      <c r="H159" s="172"/>
      <c r="I159" s="14">
        <v>15</v>
      </c>
      <c r="J159" s="20">
        <v>2300</v>
      </c>
      <c r="K159" s="33">
        <v>39.97</v>
      </c>
      <c r="L159" s="121">
        <f>J159+K159</f>
        <v>2339.9699999999998</v>
      </c>
      <c r="M159" s="20"/>
      <c r="N159" s="20"/>
      <c r="O159" s="20"/>
      <c r="P159" s="20">
        <f>L159-N159</f>
        <v>2339.9699999999998</v>
      </c>
      <c r="Q159" s="154"/>
    </row>
    <row r="160" spans="2:17" ht="30" customHeight="1" x14ac:dyDescent="0.25">
      <c r="B160" s="70"/>
      <c r="C160" s="70"/>
      <c r="D160" s="70"/>
      <c r="E160" s="26" t="s">
        <v>201</v>
      </c>
      <c r="F160" s="27"/>
      <c r="G160" s="27"/>
      <c r="H160" s="88"/>
      <c r="I160" s="155"/>
      <c r="J160" s="95">
        <f t="shared" ref="J160:N160" si="25">SUM(J158:J159)</f>
        <v>7925</v>
      </c>
      <c r="K160" s="95">
        <f t="shared" si="25"/>
        <v>39.97</v>
      </c>
      <c r="L160" s="95">
        <f t="shared" si="25"/>
        <v>7964.9699999999993</v>
      </c>
      <c r="M160" s="95">
        <f t="shared" si="25"/>
        <v>524.05999999999995</v>
      </c>
      <c r="N160" s="95">
        <f t="shared" si="25"/>
        <v>524.05999999999995</v>
      </c>
      <c r="O160" s="95"/>
      <c r="P160" s="95">
        <f>SUM(P158:P159)</f>
        <v>7440.91</v>
      </c>
      <c r="Q160" s="143"/>
    </row>
    <row r="161" spans="2:17" ht="30" customHeight="1" x14ac:dyDescent="0.25">
      <c r="B161" s="14">
        <v>1000</v>
      </c>
      <c r="C161" s="14">
        <v>1100</v>
      </c>
      <c r="D161" s="14">
        <v>113</v>
      </c>
      <c r="E161" s="78" t="s">
        <v>202</v>
      </c>
      <c r="F161" s="59" t="s">
        <v>203</v>
      </c>
      <c r="G161" s="173"/>
      <c r="H161" s="60"/>
      <c r="I161" s="14">
        <v>15</v>
      </c>
      <c r="J161" s="20">
        <v>5867</v>
      </c>
      <c r="K161" s="33">
        <v>0</v>
      </c>
      <c r="L161" s="18">
        <f>J161+K161</f>
        <v>5867</v>
      </c>
      <c r="M161" s="20">
        <v>567.45000000000005</v>
      </c>
      <c r="N161" s="20">
        <v>567.45000000000005</v>
      </c>
      <c r="O161" s="20"/>
      <c r="P161" s="20">
        <f>L161-N161</f>
        <v>5299.55</v>
      </c>
      <c r="Q161" s="157"/>
    </row>
    <row r="162" spans="2:17" ht="30" customHeight="1" x14ac:dyDescent="0.25">
      <c r="B162" s="25"/>
      <c r="C162" s="25"/>
      <c r="D162" s="25"/>
      <c r="E162" s="28" t="s">
        <v>204</v>
      </c>
      <c r="F162" s="37"/>
      <c r="G162" s="37"/>
      <c r="H162" s="37"/>
      <c r="I162" s="28"/>
      <c r="J162" s="158">
        <f t="shared" ref="J162:N162" si="26">SUM(J161)</f>
        <v>5867</v>
      </c>
      <c r="K162" s="158">
        <f t="shared" si="26"/>
        <v>0</v>
      </c>
      <c r="L162" s="158">
        <f t="shared" si="26"/>
        <v>5867</v>
      </c>
      <c r="M162" s="158">
        <f t="shared" si="26"/>
        <v>567.45000000000005</v>
      </c>
      <c r="N162" s="158">
        <f t="shared" si="26"/>
        <v>567.45000000000005</v>
      </c>
      <c r="O162" s="158"/>
      <c r="P162" s="158">
        <f>SUM(P161)</f>
        <v>5299.55</v>
      </c>
      <c r="Q162" s="159"/>
    </row>
    <row r="163" spans="2:17" x14ac:dyDescent="0.25">
      <c r="B163" s="174"/>
      <c r="C163" s="46"/>
      <c r="D163" s="46"/>
      <c r="E163" s="47"/>
      <c r="F163" s="48"/>
      <c r="G163" s="48"/>
      <c r="H163" s="49"/>
      <c r="I163" s="175"/>
      <c r="J163" s="106"/>
      <c r="K163" s="106"/>
      <c r="L163" s="106"/>
      <c r="M163" s="106"/>
      <c r="N163" s="106"/>
      <c r="O163" s="106"/>
      <c r="P163" s="106"/>
    </row>
    <row r="164" spans="2:17" x14ac:dyDescent="0.25">
      <c r="B164" s="144"/>
      <c r="C164" s="144"/>
      <c r="D164" s="144"/>
      <c r="E164" s="145"/>
      <c r="F164" s="2"/>
      <c r="G164" s="2"/>
      <c r="H164" s="1"/>
      <c r="I164" s="144"/>
      <c r="J164" s="146"/>
      <c r="K164" s="147"/>
      <c r="L164" s="146"/>
      <c r="M164" s="146"/>
      <c r="N164" s="146"/>
      <c r="O164" s="146"/>
      <c r="P164" s="146"/>
      <c r="Q164" s="106"/>
    </row>
    <row r="165" spans="2:17" ht="18" x14ac:dyDescent="0.25">
      <c r="B165" s="46"/>
      <c r="C165" s="46"/>
      <c r="D165" s="46"/>
      <c r="E165" s="285" t="s">
        <v>0</v>
      </c>
      <c r="F165" s="285"/>
      <c r="G165" s="285"/>
      <c r="H165" s="285"/>
      <c r="I165" s="285" t="s">
        <v>249</v>
      </c>
      <c r="J165" s="285"/>
      <c r="K165" s="285"/>
      <c r="L165" s="285"/>
      <c r="M165" s="285"/>
      <c r="N165" s="285"/>
      <c r="O165" s="285"/>
      <c r="P165" s="285"/>
      <c r="Q165" s="47"/>
    </row>
    <row r="166" spans="2:17" ht="18" x14ac:dyDescent="0.25">
      <c r="B166" s="4"/>
      <c r="C166" s="2"/>
      <c r="D166" s="2"/>
      <c r="E166" s="285" t="s">
        <v>2</v>
      </c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150"/>
    </row>
    <row r="167" spans="2:17" x14ac:dyDescent="0.25">
      <c r="B167" s="151"/>
      <c r="C167" s="151"/>
      <c r="D167" s="151"/>
      <c r="E167" s="286" t="s">
        <v>3</v>
      </c>
      <c r="F167" s="286" t="s">
        <v>47</v>
      </c>
      <c r="G167" s="219"/>
      <c r="H167" s="286" t="s">
        <v>5</v>
      </c>
      <c r="I167" s="279" t="s">
        <v>13</v>
      </c>
      <c r="J167" s="152" t="s">
        <v>109</v>
      </c>
      <c r="K167" s="109"/>
      <c r="L167" s="84"/>
      <c r="M167" s="290"/>
      <c r="N167" s="291"/>
      <c r="O167" s="242"/>
      <c r="P167" s="286" t="s">
        <v>7</v>
      </c>
      <c r="Q167" s="274" t="s">
        <v>8</v>
      </c>
    </row>
    <row r="168" spans="2:17" x14ac:dyDescent="0.25">
      <c r="B168" s="277" t="s">
        <v>9</v>
      </c>
      <c r="C168" s="277" t="s">
        <v>10</v>
      </c>
      <c r="D168" s="277" t="s">
        <v>11</v>
      </c>
      <c r="E168" s="287"/>
      <c r="F168" s="287"/>
      <c r="G168" s="220" t="s">
        <v>12</v>
      </c>
      <c r="H168" s="287"/>
      <c r="I168" s="289"/>
      <c r="J168" s="279" t="s">
        <v>14</v>
      </c>
      <c r="K168" s="281" t="s">
        <v>48</v>
      </c>
      <c r="L168" s="283" t="s">
        <v>49</v>
      </c>
      <c r="M168" s="277" t="s">
        <v>17</v>
      </c>
      <c r="N168" s="277" t="s">
        <v>18</v>
      </c>
      <c r="O168" s="222"/>
      <c r="P168" s="287"/>
      <c r="Q168" s="275"/>
    </row>
    <row r="169" spans="2:17" x14ac:dyDescent="0.25">
      <c r="B169" s="278"/>
      <c r="C169" s="278"/>
      <c r="D169" s="278"/>
      <c r="E169" s="288"/>
      <c r="F169" s="288"/>
      <c r="G169" s="221"/>
      <c r="H169" s="288"/>
      <c r="I169" s="280"/>
      <c r="J169" s="280"/>
      <c r="K169" s="282"/>
      <c r="L169" s="284"/>
      <c r="M169" s="278"/>
      <c r="N169" s="278"/>
      <c r="O169" s="218"/>
      <c r="P169" s="288"/>
      <c r="Q169" s="276"/>
    </row>
    <row r="170" spans="2:17" ht="30" customHeight="1" x14ac:dyDescent="0.25">
      <c r="B170" s="176">
        <v>1000</v>
      </c>
      <c r="C170" s="177">
        <v>1100</v>
      </c>
      <c r="D170" s="177">
        <v>113</v>
      </c>
      <c r="E170" s="17" t="s">
        <v>205</v>
      </c>
      <c r="F170" s="178" t="s">
        <v>206</v>
      </c>
      <c r="G170" s="17"/>
      <c r="H170" s="17"/>
      <c r="I170" s="179">
        <v>15</v>
      </c>
      <c r="J170" s="180">
        <v>4510</v>
      </c>
      <c r="K170" s="181">
        <v>0</v>
      </c>
      <c r="L170" s="182">
        <f>J170+K170</f>
        <v>4510</v>
      </c>
      <c r="M170" s="183">
        <v>355.71</v>
      </c>
      <c r="N170" s="183">
        <v>355.71</v>
      </c>
      <c r="O170" s="183"/>
      <c r="P170" s="184">
        <f>L170-N170</f>
        <v>4154.29</v>
      </c>
      <c r="Q170" s="217"/>
    </row>
    <row r="171" spans="2:17" ht="30" customHeight="1" x14ac:dyDescent="0.25">
      <c r="B171" s="70"/>
      <c r="C171" s="70"/>
      <c r="D171" s="70"/>
      <c r="E171" s="26" t="s">
        <v>207</v>
      </c>
      <c r="F171" s="27"/>
      <c r="G171" s="27"/>
      <c r="H171" s="88"/>
      <c r="I171" s="71"/>
      <c r="J171" s="30">
        <f>SUM(J170)</f>
        <v>4510</v>
      </c>
      <c r="K171" s="30">
        <v>0</v>
      </c>
      <c r="L171" s="30">
        <f>SUM(L170)</f>
        <v>4510</v>
      </c>
      <c r="M171" s="30">
        <f>SUM(M170)</f>
        <v>355.71</v>
      </c>
      <c r="N171" s="30">
        <f>SUM(N170)</f>
        <v>355.71</v>
      </c>
      <c r="O171" s="30"/>
      <c r="P171" s="30">
        <f>SUM(P170)</f>
        <v>4154.29</v>
      </c>
      <c r="Q171" s="159"/>
    </row>
    <row r="172" spans="2:17" ht="30" customHeight="1" x14ac:dyDescent="0.25">
      <c r="B172" s="14">
        <v>1000</v>
      </c>
      <c r="C172" s="14">
        <v>1100</v>
      </c>
      <c r="D172" s="14">
        <v>113</v>
      </c>
      <c r="E172" s="17" t="s">
        <v>208</v>
      </c>
      <c r="F172" s="59" t="s">
        <v>209</v>
      </c>
      <c r="G172" s="17"/>
      <c r="H172" s="17"/>
      <c r="I172" s="14">
        <v>15</v>
      </c>
      <c r="J172" s="20">
        <v>5867</v>
      </c>
      <c r="K172" s="33">
        <v>0</v>
      </c>
      <c r="L172" s="18">
        <f>J172+K172</f>
        <v>5867</v>
      </c>
      <c r="M172" s="20">
        <v>567.45000000000005</v>
      </c>
      <c r="N172" s="20">
        <v>567.45000000000005</v>
      </c>
      <c r="O172" s="20"/>
      <c r="P172" s="20">
        <f>L172-N172</f>
        <v>5299.55</v>
      </c>
      <c r="Q172" s="154"/>
    </row>
    <row r="173" spans="2:17" ht="30" customHeight="1" x14ac:dyDescent="0.25">
      <c r="B173" s="14">
        <v>1000</v>
      </c>
      <c r="C173" s="14">
        <v>1100</v>
      </c>
      <c r="D173" s="14">
        <v>113</v>
      </c>
      <c r="E173" s="17" t="s">
        <v>210</v>
      </c>
      <c r="F173" s="59" t="s">
        <v>211</v>
      </c>
      <c r="G173" s="17"/>
      <c r="H173" s="17"/>
      <c r="I173" s="14">
        <v>15</v>
      </c>
      <c r="J173" s="18">
        <v>2600</v>
      </c>
      <c r="K173" s="19">
        <v>6.1</v>
      </c>
      <c r="L173" s="18">
        <f>J173+K173</f>
        <v>2606.1</v>
      </c>
      <c r="M173" s="18">
        <v>0</v>
      </c>
      <c r="N173" s="75">
        <v>0</v>
      </c>
      <c r="O173" s="75"/>
      <c r="P173" s="20">
        <f>L173-N173</f>
        <v>2606.1</v>
      </c>
      <c r="Q173" s="217"/>
    </row>
    <row r="174" spans="2:17" ht="30" customHeight="1" x14ac:dyDescent="0.25">
      <c r="B174" s="70"/>
      <c r="C174" s="70"/>
      <c r="D174" s="70"/>
      <c r="E174" s="26" t="s">
        <v>212</v>
      </c>
      <c r="F174" s="27"/>
      <c r="G174" s="27"/>
      <c r="H174" s="88"/>
      <c r="I174" s="71"/>
      <c r="J174" s="30">
        <f t="shared" ref="J174:N174" si="27">SUM(J172:J173)</f>
        <v>8467</v>
      </c>
      <c r="K174" s="30">
        <f t="shared" si="27"/>
        <v>6.1</v>
      </c>
      <c r="L174" s="30">
        <f t="shared" si="27"/>
        <v>8473.1</v>
      </c>
      <c r="M174" s="30">
        <f t="shared" si="27"/>
        <v>567.45000000000005</v>
      </c>
      <c r="N174" s="30">
        <f t="shared" si="27"/>
        <v>567.45000000000005</v>
      </c>
      <c r="O174" s="30"/>
      <c r="P174" s="30">
        <f>SUM(P172:P173)</f>
        <v>7905.65</v>
      </c>
      <c r="Q174" s="159"/>
    </row>
    <row r="175" spans="2:17" ht="30" customHeight="1" x14ac:dyDescent="0.25">
      <c r="B175" s="14">
        <v>1000</v>
      </c>
      <c r="C175" s="14">
        <v>1100</v>
      </c>
      <c r="D175" s="72">
        <v>113</v>
      </c>
      <c r="E175" s="17" t="s">
        <v>213</v>
      </c>
      <c r="F175" s="59" t="s">
        <v>214</v>
      </c>
      <c r="G175" s="17"/>
      <c r="H175" s="17"/>
      <c r="I175" s="14">
        <v>15</v>
      </c>
      <c r="J175" s="20">
        <v>5224</v>
      </c>
      <c r="K175" s="33">
        <v>0</v>
      </c>
      <c r="L175" s="18">
        <f>J175+K175</f>
        <v>5224</v>
      </c>
      <c r="M175" s="20">
        <v>458.22</v>
      </c>
      <c r="N175" s="34">
        <v>458.22</v>
      </c>
      <c r="O175" s="34"/>
      <c r="P175" s="20">
        <f t="shared" ref="P175:P181" si="28">L175-N175</f>
        <v>4765.78</v>
      </c>
      <c r="Q175" s="185"/>
    </row>
    <row r="176" spans="2:17" ht="30" customHeight="1" x14ac:dyDescent="0.25">
      <c r="B176" s="14">
        <v>1000</v>
      </c>
      <c r="C176" s="14">
        <v>1100</v>
      </c>
      <c r="D176" s="14">
        <v>113</v>
      </c>
      <c r="E176" s="186"/>
      <c r="F176" s="59" t="s">
        <v>215</v>
      </c>
      <c r="G176" s="44"/>
      <c r="H176" s="44"/>
      <c r="I176" s="14"/>
      <c r="J176" s="121"/>
      <c r="K176" s="122"/>
      <c r="L176" s="18">
        <f t="shared" ref="L176:L181" si="29">J176+K176</f>
        <v>0</v>
      </c>
      <c r="M176" s="18"/>
      <c r="N176" s="18"/>
      <c r="O176" s="18"/>
      <c r="P176" s="20">
        <f t="shared" si="28"/>
        <v>0</v>
      </c>
      <c r="Q176" s="217"/>
    </row>
    <row r="177" spans="1:17" ht="30" customHeight="1" x14ac:dyDescent="0.25">
      <c r="B177" s="14">
        <v>1000</v>
      </c>
      <c r="C177" s="14">
        <v>1100</v>
      </c>
      <c r="D177" s="14">
        <v>113</v>
      </c>
      <c r="E177" s="78" t="s">
        <v>216</v>
      </c>
      <c r="F177" s="64" t="s">
        <v>217</v>
      </c>
      <c r="G177" s="87"/>
      <c r="H177" s="78"/>
      <c r="I177" s="14">
        <v>15</v>
      </c>
      <c r="J177" s="121">
        <v>4972</v>
      </c>
      <c r="K177" s="122">
        <v>0</v>
      </c>
      <c r="L177" s="18">
        <f t="shared" si="29"/>
        <v>4972</v>
      </c>
      <c r="M177" s="18">
        <v>417.68</v>
      </c>
      <c r="N177" s="18">
        <v>417.68</v>
      </c>
      <c r="O177" s="18"/>
      <c r="P177" s="20">
        <f t="shared" si="28"/>
        <v>4554.32</v>
      </c>
      <c r="Q177" s="217"/>
    </row>
    <row r="178" spans="1:17" ht="30" customHeight="1" x14ac:dyDescent="0.25">
      <c r="B178" s="72">
        <v>1000</v>
      </c>
      <c r="C178" s="72">
        <v>1100</v>
      </c>
      <c r="D178" s="72">
        <v>113</v>
      </c>
      <c r="E178" s="17" t="s">
        <v>218</v>
      </c>
      <c r="F178" s="59" t="s">
        <v>219</v>
      </c>
      <c r="G178" s="17"/>
      <c r="H178" s="17"/>
      <c r="I178" s="14">
        <v>15</v>
      </c>
      <c r="J178" s="121">
        <v>4972</v>
      </c>
      <c r="K178" s="122">
        <v>0</v>
      </c>
      <c r="L178" s="18">
        <f t="shared" si="29"/>
        <v>4972</v>
      </c>
      <c r="M178" s="18">
        <v>417.68</v>
      </c>
      <c r="N178" s="18">
        <v>417.68</v>
      </c>
      <c r="O178" s="18"/>
      <c r="P178" s="20">
        <f t="shared" si="28"/>
        <v>4554.32</v>
      </c>
      <c r="Q178" s="217"/>
    </row>
    <row r="179" spans="1:17" ht="30" customHeight="1" x14ac:dyDescent="0.25">
      <c r="B179" s="14">
        <v>1000</v>
      </c>
      <c r="C179" s="117">
        <v>1100</v>
      </c>
      <c r="D179" s="117">
        <v>113</v>
      </c>
      <c r="E179" s="60" t="s">
        <v>220</v>
      </c>
      <c r="F179" s="169" t="s">
        <v>221</v>
      </c>
      <c r="G179" s="98"/>
      <c r="H179" s="60"/>
      <c r="I179" s="117">
        <v>15</v>
      </c>
      <c r="J179" s="20">
        <v>4856</v>
      </c>
      <c r="K179" s="167"/>
      <c r="L179" s="18">
        <f t="shared" si="29"/>
        <v>4856</v>
      </c>
      <c r="M179" s="182">
        <v>399.01</v>
      </c>
      <c r="N179" s="182">
        <v>399.01</v>
      </c>
      <c r="O179" s="182"/>
      <c r="P179" s="20">
        <f t="shared" si="28"/>
        <v>4456.99</v>
      </c>
      <c r="Q179" s="217"/>
    </row>
    <row r="180" spans="1:17" ht="30" customHeight="1" x14ac:dyDescent="0.25">
      <c r="B180" s="14">
        <v>1000</v>
      </c>
      <c r="C180" s="14">
        <v>1100</v>
      </c>
      <c r="D180" s="14">
        <v>113</v>
      </c>
      <c r="E180" s="78" t="s">
        <v>222</v>
      </c>
      <c r="F180" s="59" t="s">
        <v>223</v>
      </c>
      <c r="G180" s="86"/>
      <c r="H180" s="78"/>
      <c r="I180" s="14">
        <v>15</v>
      </c>
      <c r="J180" s="20">
        <v>4856</v>
      </c>
      <c r="K180" s="122">
        <v>0</v>
      </c>
      <c r="L180" s="18">
        <f t="shared" si="29"/>
        <v>4856</v>
      </c>
      <c r="M180" s="182">
        <v>399.01</v>
      </c>
      <c r="N180" s="182">
        <v>399.01</v>
      </c>
      <c r="O180" s="182"/>
      <c r="P180" s="20">
        <f t="shared" si="28"/>
        <v>4456.99</v>
      </c>
      <c r="Q180" s="187"/>
    </row>
    <row r="181" spans="1:17" ht="30" customHeight="1" x14ac:dyDescent="0.25">
      <c r="B181" s="14">
        <v>1000</v>
      </c>
      <c r="C181" s="14">
        <v>1100</v>
      </c>
      <c r="D181" s="14">
        <v>113</v>
      </c>
      <c r="E181" s="17" t="s">
        <v>224</v>
      </c>
      <c r="F181" s="64" t="s">
        <v>225</v>
      </c>
      <c r="G181" s="17"/>
      <c r="H181" s="17"/>
      <c r="I181" s="14">
        <v>15</v>
      </c>
      <c r="J181" s="20">
        <v>4856</v>
      </c>
      <c r="K181" s="33">
        <v>0</v>
      </c>
      <c r="L181" s="18">
        <f t="shared" si="29"/>
        <v>4856</v>
      </c>
      <c r="M181" s="182">
        <v>399.01</v>
      </c>
      <c r="N181" s="182">
        <v>399.01</v>
      </c>
      <c r="O181" s="182"/>
      <c r="P181" s="20">
        <f t="shared" si="28"/>
        <v>4456.99</v>
      </c>
      <c r="Q181" s="188"/>
    </row>
    <row r="182" spans="1:17" ht="30" customHeight="1" x14ac:dyDescent="0.25">
      <c r="B182" s="189"/>
      <c r="C182" s="26"/>
      <c r="D182" s="81"/>
      <c r="E182" s="26" t="s">
        <v>226</v>
      </c>
      <c r="F182" s="190"/>
      <c r="G182" s="190"/>
      <c r="H182" s="29"/>
      <c r="I182" s="30"/>
      <c r="J182" s="30">
        <f>SUM(J175:J181)</f>
        <v>29736</v>
      </c>
      <c r="K182" s="30">
        <v>0</v>
      </c>
      <c r="L182" s="30">
        <f>SUM(L175:L181)</f>
        <v>29736</v>
      </c>
      <c r="M182" s="30">
        <f>SUM(M175:M181)</f>
        <v>2490.6100000000006</v>
      </c>
      <c r="N182" s="30">
        <f>SUM(N175:N181)</f>
        <v>2490.6100000000006</v>
      </c>
      <c r="O182" s="30"/>
      <c r="P182" s="30">
        <f>SUM(P175:P181)</f>
        <v>27245.389999999992</v>
      </c>
      <c r="Q182" s="29">
        <v>0</v>
      </c>
    </row>
    <row r="183" spans="1:17" ht="30" customHeight="1" x14ac:dyDescent="0.25">
      <c r="B183" s="37"/>
      <c r="C183" s="37"/>
      <c r="D183" s="37"/>
      <c r="E183" s="191" t="s">
        <v>227</v>
      </c>
      <c r="F183" s="37"/>
      <c r="G183" s="37"/>
      <c r="H183" s="192"/>
      <c r="I183" s="37"/>
      <c r="J183" s="193">
        <f>SUM(J13+J15+J17+J20+J22+J25+J34+J37+J41+J45+J63+J66+J72+J86+J88+J94+J100+J122+J131+J141+J143+J157+J160+J162+J171+J174+J182)</f>
        <v>443926.2</v>
      </c>
      <c r="K183" s="193">
        <f>SUM(K13+K15+K17+K20+K22+K25+K34+K37+K41+K45+K63+K66+K72+K86+K88+K94+K100+K122+K131+K141+K143+K157+K160+K162+K171+K174+K182)</f>
        <v>253.14999999999998</v>
      </c>
      <c r="L183" s="193">
        <f>SUM(L13+L15+L17+L20+L22+L25+L34+L37+L41+L45+L63+L66+L72+L86+L88+L94+L100+L122+L131+L141+L143+L157+L160+L162+L171+L174+L182)</f>
        <v>444179.35</v>
      </c>
      <c r="M183" s="193">
        <f t="shared" ref="M183:N183" si="30">SUM(M13+M15+M17+M20+M22+M25+M34+M37+M41+M45+M63+M66+M72+M86+M88+M94+M100+M122+M131+M141+M143+M157+M160+M162+M171+M174+M182)</f>
        <v>35524.01</v>
      </c>
      <c r="N183" s="193">
        <f t="shared" si="30"/>
        <v>35524.01</v>
      </c>
      <c r="O183" s="193"/>
      <c r="P183" s="193">
        <f>SUM(P13+P15+P17+P20+P22+P25+P34+P37+P41+P45+P63+P66+P72+P86+P88+P94+P100+P122+P131+P141+P143+P157+P160+P162+P171+P174+P182)</f>
        <v>408455.33999999997</v>
      </c>
      <c r="Q183" s="37"/>
    </row>
    <row r="184" spans="1:17" x14ac:dyDescent="0.25">
      <c r="B184" s="194"/>
      <c r="C184" s="194"/>
      <c r="D184" s="194"/>
      <c r="E184" s="195"/>
      <c r="F184" s="194"/>
      <c r="G184" s="194"/>
      <c r="H184" s="196"/>
      <c r="I184" s="194"/>
      <c r="J184" s="197"/>
      <c r="K184" s="197"/>
      <c r="L184" s="197"/>
      <c r="M184" s="197"/>
      <c r="N184" s="197"/>
      <c r="O184" s="197"/>
      <c r="P184" s="197"/>
      <c r="Q184" s="194"/>
    </row>
    <row r="185" spans="1:17" x14ac:dyDescent="0.25">
      <c r="B185" s="1"/>
      <c r="C185" s="272" t="s">
        <v>228</v>
      </c>
      <c r="D185" s="272"/>
      <c r="E185" s="272"/>
      <c r="F185" s="198"/>
      <c r="G185" s="198"/>
      <c r="H185" s="198"/>
      <c r="I185" s="50"/>
      <c r="J185" s="50"/>
      <c r="K185" s="292" t="s">
        <v>229</v>
      </c>
      <c r="L185" s="292"/>
      <c r="M185" s="292"/>
      <c r="N185" s="1"/>
      <c r="O185" s="1"/>
      <c r="P185" s="1"/>
      <c r="Q185" s="194"/>
    </row>
    <row r="186" spans="1:17" x14ac:dyDescent="0.25">
      <c r="B186" s="1"/>
      <c r="C186" s="1"/>
      <c r="D186" s="1"/>
      <c r="E186" s="198"/>
      <c r="F186" s="198"/>
      <c r="G186" s="198"/>
      <c r="H186" s="49"/>
      <c r="I186" s="50"/>
      <c r="J186" s="50"/>
      <c r="K186" s="51"/>
      <c r="L186" s="199"/>
      <c r="M186" s="1"/>
      <c r="N186" s="1"/>
      <c r="O186" s="1"/>
      <c r="P186" s="1"/>
      <c r="Q186" s="1"/>
    </row>
    <row r="187" spans="1:17" x14ac:dyDescent="0.25">
      <c r="B187" s="1"/>
      <c r="C187" s="1"/>
      <c r="D187" s="1"/>
      <c r="E187" s="198"/>
      <c r="F187" s="198"/>
      <c r="G187" s="198"/>
      <c r="H187" s="49"/>
      <c r="I187" s="50"/>
      <c r="J187" s="50"/>
      <c r="K187" s="51"/>
      <c r="L187" s="199"/>
      <c r="M187" s="1"/>
      <c r="N187" s="1"/>
      <c r="O187" s="1"/>
      <c r="P187" s="1"/>
      <c r="Q187" s="1"/>
    </row>
    <row r="188" spans="1:17" x14ac:dyDescent="0.25">
      <c r="A188" s="1"/>
      <c r="B188" s="1"/>
      <c r="C188" s="200"/>
      <c r="D188" s="200"/>
      <c r="E188" s="198"/>
      <c r="F188" s="200"/>
      <c r="G188" s="50" t="s">
        <v>230</v>
      </c>
      <c r="H188" s="201"/>
    </row>
    <row r="189" spans="1:17" ht="15.75" x14ac:dyDescent="0.25">
      <c r="A189" s="1"/>
      <c r="B189" s="1"/>
      <c r="C189" s="271" t="s">
        <v>231</v>
      </c>
      <c r="D189" s="271"/>
      <c r="E189" s="271"/>
      <c r="F189" s="202"/>
      <c r="G189" s="202"/>
      <c r="H189" s="203"/>
      <c r="K189" s="271" t="s">
        <v>232</v>
      </c>
      <c r="L189" s="271"/>
      <c r="M189" s="271"/>
    </row>
    <row r="190" spans="1:17" x14ac:dyDescent="0.25">
      <c r="A190" s="1"/>
      <c r="B190" s="1"/>
      <c r="C190" s="272" t="s">
        <v>233</v>
      </c>
      <c r="D190" s="272"/>
      <c r="E190" s="272"/>
      <c r="F190" s="204"/>
      <c r="G190" s="204"/>
      <c r="H190" s="204"/>
      <c r="J190" s="204"/>
      <c r="K190" s="273" t="s">
        <v>234</v>
      </c>
      <c r="L190" s="273"/>
      <c r="M190" s="273"/>
    </row>
    <row r="191" spans="1:17" x14ac:dyDescent="0.25">
      <c r="A191" s="1"/>
      <c r="B191" s="1"/>
      <c r="C191" s="213"/>
      <c r="D191" s="213"/>
      <c r="E191" s="213"/>
      <c r="F191" s="204"/>
      <c r="G191" s="204"/>
      <c r="H191" s="204"/>
      <c r="J191" s="204"/>
      <c r="K191" s="214"/>
      <c r="L191" s="214"/>
      <c r="M191" s="214"/>
    </row>
    <row r="192" spans="1:17" x14ac:dyDescent="0.25">
      <c r="A192" s="1"/>
      <c r="B192" s="1"/>
      <c r="C192" s="213"/>
      <c r="D192" s="213"/>
      <c r="E192" s="213"/>
      <c r="F192" s="204"/>
      <c r="G192" s="204"/>
      <c r="H192" s="204"/>
      <c r="J192" s="204"/>
      <c r="K192" s="214"/>
      <c r="L192" s="214"/>
      <c r="M192" s="214"/>
    </row>
    <row r="193" spans="1:17" x14ac:dyDescent="0.25">
      <c r="A193" s="1"/>
      <c r="B193" s="1"/>
      <c r="C193" s="213"/>
      <c r="D193" s="213"/>
      <c r="E193" s="213"/>
      <c r="F193" s="204"/>
      <c r="G193" s="204"/>
      <c r="H193" s="204"/>
      <c r="J193" s="204"/>
      <c r="K193" s="214"/>
      <c r="L193" s="214"/>
      <c r="M193" s="214"/>
    </row>
    <row r="194" spans="1:17" x14ac:dyDescent="0.25">
      <c r="A194" s="1"/>
      <c r="B194" s="1"/>
      <c r="C194" s="213"/>
      <c r="D194" s="213"/>
      <c r="E194" s="213"/>
      <c r="F194" s="204"/>
      <c r="G194" s="204"/>
      <c r="H194" s="204"/>
      <c r="J194" s="204"/>
      <c r="K194" s="214"/>
      <c r="L194" s="214"/>
      <c r="M194" s="214"/>
    </row>
    <row r="195" spans="1:17" x14ac:dyDescent="0.25">
      <c r="A195" s="1"/>
      <c r="B195" s="1"/>
      <c r="C195" s="1"/>
      <c r="D195" s="2"/>
      <c r="E195" s="1"/>
      <c r="F195" s="1"/>
      <c r="G195" s="1"/>
    </row>
    <row r="196" spans="1:17" ht="18" x14ac:dyDescent="0.25">
      <c r="B196" s="4"/>
      <c r="C196" s="4"/>
      <c r="D196" s="4"/>
      <c r="E196" s="285" t="s">
        <v>0</v>
      </c>
      <c r="F196" s="285"/>
      <c r="G196" s="285"/>
      <c r="H196" s="285"/>
      <c r="Q196" s="1"/>
    </row>
    <row r="197" spans="1:17" ht="18" x14ac:dyDescent="0.25">
      <c r="B197" s="5"/>
      <c r="C197" s="6"/>
      <c r="D197" s="6"/>
      <c r="E197" s="285" t="s">
        <v>2</v>
      </c>
      <c r="F197" s="285"/>
      <c r="G197" s="285"/>
      <c r="H197" s="285"/>
      <c r="I197" s="285" t="s">
        <v>252</v>
      </c>
      <c r="J197" s="285"/>
      <c r="K197" s="285"/>
      <c r="L197" s="285"/>
      <c r="M197" s="285"/>
      <c r="N197" s="285"/>
      <c r="O197" s="285"/>
      <c r="P197" s="285"/>
      <c r="Q197" s="4"/>
    </row>
    <row r="198" spans="1:17" x14ac:dyDescent="0.25">
      <c r="B198" s="1"/>
      <c r="C198" s="1"/>
      <c r="D198" s="1"/>
      <c r="E198" s="198"/>
      <c r="F198" s="198"/>
      <c r="G198" s="198"/>
      <c r="H198" s="198"/>
      <c r="I198" s="198"/>
      <c r="J198" s="130"/>
      <c r="K198" s="207"/>
      <c r="L198" s="130"/>
      <c r="M198" s="1"/>
      <c r="N198" s="1"/>
      <c r="O198" s="1"/>
      <c r="P198" s="1"/>
      <c r="Q198" s="6"/>
    </row>
    <row r="199" spans="1:17" x14ac:dyDescent="0.25">
      <c r="B199" s="151"/>
      <c r="C199" s="151"/>
      <c r="D199" s="151"/>
      <c r="E199" s="286" t="s">
        <v>3</v>
      </c>
      <c r="F199" s="286" t="s">
        <v>47</v>
      </c>
      <c r="G199" s="219"/>
      <c r="H199" s="286" t="s">
        <v>5</v>
      </c>
      <c r="I199" s="279" t="s">
        <v>13</v>
      </c>
      <c r="J199" s="152" t="s">
        <v>109</v>
      </c>
      <c r="K199" s="109"/>
      <c r="L199" s="84"/>
      <c r="M199" s="290"/>
      <c r="N199" s="291"/>
      <c r="O199" s="242"/>
      <c r="P199" s="286" t="s">
        <v>7</v>
      </c>
      <c r="Q199" s="274" t="s">
        <v>8</v>
      </c>
    </row>
    <row r="200" spans="1:17" x14ac:dyDescent="0.25">
      <c r="B200" s="277" t="s">
        <v>9</v>
      </c>
      <c r="C200" s="277" t="s">
        <v>10</v>
      </c>
      <c r="D200" s="277" t="s">
        <v>11</v>
      </c>
      <c r="E200" s="287"/>
      <c r="F200" s="287"/>
      <c r="G200" s="220" t="s">
        <v>12</v>
      </c>
      <c r="H200" s="287"/>
      <c r="I200" s="289"/>
      <c r="J200" s="279" t="s">
        <v>236</v>
      </c>
      <c r="K200" s="281" t="s">
        <v>48</v>
      </c>
      <c r="L200" s="283" t="s">
        <v>49</v>
      </c>
      <c r="M200" s="277" t="s">
        <v>17</v>
      </c>
      <c r="N200" s="277" t="s">
        <v>18</v>
      </c>
      <c r="O200" s="222"/>
      <c r="P200" s="287"/>
      <c r="Q200" s="275"/>
    </row>
    <row r="201" spans="1:17" x14ac:dyDescent="0.25">
      <c r="B201" s="278"/>
      <c r="C201" s="278"/>
      <c r="D201" s="278"/>
      <c r="E201" s="288"/>
      <c r="F201" s="288"/>
      <c r="G201" s="221"/>
      <c r="H201" s="288"/>
      <c r="I201" s="280"/>
      <c r="J201" s="280"/>
      <c r="K201" s="282"/>
      <c r="L201" s="284"/>
      <c r="M201" s="278"/>
      <c r="N201" s="278"/>
      <c r="O201" s="218"/>
      <c r="P201" s="288"/>
      <c r="Q201" s="276"/>
    </row>
    <row r="202" spans="1:17" ht="30" customHeight="1" x14ac:dyDescent="0.25">
      <c r="B202" s="14">
        <v>4000</v>
      </c>
      <c r="C202" s="14">
        <v>4500</v>
      </c>
      <c r="D202" s="14">
        <v>451</v>
      </c>
      <c r="E202" s="78" t="s">
        <v>237</v>
      </c>
      <c r="F202" s="78" t="s">
        <v>238</v>
      </c>
      <c r="G202" s="86"/>
      <c r="H202" s="78"/>
      <c r="I202" s="14"/>
      <c r="J202" s="20">
        <v>2500</v>
      </c>
      <c r="K202" s="33"/>
      <c r="L202" s="20">
        <v>2500</v>
      </c>
      <c r="M202" s="20">
        <v>0</v>
      </c>
      <c r="N202" s="20">
        <v>0</v>
      </c>
      <c r="O202" s="20"/>
      <c r="P202" s="20">
        <v>2500</v>
      </c>
      <c r="Q202" s="208"/>
    </row>
    <row r="203" spans="1:17" ht="30" customHeight="1" x14ac:dyDescent="0.25">
      <c r="B203" s="14">
        <v>4000</v>
      </c>
      <c r="C203" s="14">
        <v>4500</v>
      </c>
      <c r="D203" s="14">
        <v>451</v>
      </c>
      <c r="E203" s="60" t="s">
        <v>239</v>
      </c>
      <c r="F203" s="78" t="s">
        <v>238</v>
      </c>
      <c r="G203" s="87"/>
      <c r="H203" s="78"/>
      <c r="I203" s="14"/>
      <c r="J203" s="20">
        <v>2085</v>
      </c>
      <c r="K203" s="33"/>
      <c r="L203" s="20">
        <v>2085</v>
      </c>
      <c r="M203" s="20"/>
      <c r="N203" s="20"/>
      <c r="O203" s="20"/>
      <c r="P203" s="20">
        <v>2085</v>
      </c>
      <c r="Q203" s="208"/>
    </row>
    <row r="204" spans="1:17" ht="30" customHeight="1" x14ac:dyDescent="0.25">
      <c r="B204" s="37"/>
      <c r="C204" s="37"/>
      <c r="D204" s="37"/>
      <c r="E204" s="191" t="s">
        <v>227</v>
      </c>
      <c r="F204" s="37"/>
      <c r="G204" s="37"/>
      <c r="H204" s="192"/>
      <c r="I204" s="37"/>
      <c r="J204" s="88">
        <v>4585</v>
      </c>
      <c r="K204" s="209"/>
      <c r="L204" s="88">
        <v>4585</v>
      </c>
      <c r="M204" s="88"/>
      <c r="N204" s="88"/>
      <c r="O204" s="88"/>
      <c r="P204" s="88">
        <v>4585</v>
      </c>
      <c r="Q204" s="37"/>
    </row>
    <row r="206" spans="1:17" x14ac:dyDescent="0.25">
      <c r="B206" s="1"/>
      <c r="C206" s="1"/>
      <c r="D206" s="1"/>
      <c r="E206" s="198" t="s">
        <v>228</v>
      </c>
      <c r="F206" s="198"/>
      <c r="G206" s="198"/>
      <c r="H206" s="198"/>
      <c r="I206" s="50"/>
      <c r="J206" s="50"/>
      <c r="K206" s="51" t="s">
        <v>229</v>
      </c>
      <c r="L206" s="199"/>
      <c r="M206" s="1"/>
      <c r="N206" s="1"/>
      <c r="O206" s="1"/>
      <c r="P206" s="1"/>
    </row>
    <row r="207" spans="1:17" x14ac:dyDescent="0.25">
      <c r="B207" s="1"/>
      <c r="C207" s="1"/>
      <c r="D207" s="1"/>
      <c r="E207" s="198"/>
      <c r="F207" s="198"/>
      <c r="G207" s="198"/>
      <c r="H207" s="198"/>
      <c r="I207" s="198"/>
      <c r="J207" s="130"/>
      <c r="K207" s="207"/>
      <c r="L207" s="130"/>
      <c r="M207" s="1"/>
      <c r="N207" s="1"/>
      <c r="O207" s="1"/>
    </row>
    <row r="209" spans="1:17" x14ac:dyDescent="0.25">
      <c r="B209" s="1"/>
      <c r="C209" s="1"/>
      <c r="D209" s="1"/>
      <c r="E209" s="198"/>
      <c r="F209" s="198"/>
      <c r="G209" s="198"/>
      <c r="H209" s="49"/>
      <c r="I209" s="50"/>
      <c r="J209" s="50"/>
      <c r="K209" s="51"/>
      <c r="L209" s="199"/>
      <c r="M209" s="1"/>
      <c r="N209" s="1"/>
      <c r="O209" s="1"/>
      <c r="P209" s="1"/>
      <c r="Q209" s="1"/>
    </row>
    <row r="210" spans="1:17" x14ac:dyDescent="0.25">
      <c r="A210" s="1"/>
      <c r="B210" s="1"/>
      <c r="C210" s="200"/>
      <c r="D210" s="200"/>
      <c r="E210" s="198"/>
      <c r="F210" s="200"/>
      <c r="G210" s="50" t="s">
        <v>230</v>
      </c>
      <c r="H210" s="201"/>
    </row>
    <row r="211" spans="1:17" ht="15.75" x14ac:dyDescent="0.25">
      <c r="A211" s="1"/>
      <c r="B211" s="1"/>
      <c r="C211" s="271" t="s">
        <v>231</v>
      </c>
      <c r="D211" s="271"/>
      <c r="E211" s="271"/>
      <c r="F211" s="202"/>
      <c r="G211" s="202"/>
      <c r="H211" s="203"/>
      <c r="K211" s="271" t="s">
        <v>232</v>
      </c>
      <c r="L211" s="271"/>
      <c r="M211" s="271"/>
    </row>
    <row r="212" spans="1:17" x14ac:dyDescent="0.25">
      <c r="A212" s="1"/>
      <c r="B212" s="1"/>
      <c r="C212" s="272" t="s">
        <v>233</v>
      </c>
      <c r="D212" s="272"/>
      <c r="E212" s="272"/>
      <c r="F212" s="204"/>
      <c r="G212" s="204"/>
      <c r="H212" s="204"/>
      <c r="J212" s="204"/>
      <c r="K212" s="273" t="s">
        <v>234</v>
      </c>
      <c r="L212" s="273"/>
      <c r="M212" s="273"/>
    </row>
    <row r="213" spans="1:17" x14ac:dyDescent="0.25">
      <c r="N213" s="1"/>
      <c r="O213" s="1"/>
    </row>
    <row r="215" spans="1:17" x14ac:dyDescent="0.25">
      <c r="N215" s="210"/>
      <c r="O215" s="210"/>
    </row>
    <row r="216" spans="1:17" x14ac:dyDescent="0.25">
      <c r="N216" s="210"/>
      <c r="O216" s="210"/>
      <c r="P216" s="211"/>
    </row>
    <row r="217" spans="1:17" x14ac:dyDescent="0.25">
      <c r="P217" s="211"/>
    </row>
    <row r="219" spans="1:17" x14ac:dyDescent="0.25">
      <c r="N219" s="210"/>
      <c r="O219" s="210"/>
    </row>
    <row r="228" spans="5:8" x14ac:dyDescent="0.25">
      <c r="E228" s="1"/>
      <c r="F228" s="1"/>
      <c r="G228" s="1"/>
      <c r="H228" s="1"/>
    </row>
    <row r="238" spans="5:8" x14ac:dyDescent="0.25">
      <c r="E238" s="1"/>
      <c r="F238" s="1"/>
      <c r="G238" s="1"/>
      <c r="H238" s="212"/>
    </row>
    <row r="239" spans="5:8" x14ac:dyDescent="0.25">
      <c r="E239" s="1"/>
      <c r="F239" s="1"/>
      <c r="G239" s="1"/>
      <c r="H239" s="212"/>
    </row>
    <row r="240" spans="5:8" x14ac:dyDescent="0.25">
      <c r="E240" s="1"/>
      <c r="F240" s="1"/>
      <c r="G240" s="1"/>
      <c r="H240" s="212"/>
    </row>
    <row r="241" spans="5:8" x14ac:dyDescent="0.25">
      <c r="E241" s="1"/>
      <c r="F241" s="1"/>
      <c r="G241" s="1"/>
      <c r="H241" s="212"/>
    </row>
    <row r="242" spans="5:8" x14ac:dyDescent="0.25">
      <c r="E242" s="145"/>
      <c r="F242" s="1"/>
      <c r="G242" s="1"/>
      <c r="H242" s="212"/>
    </row>
    <row r="243" spans="5:8" x14ac:dyDescent="0.25">
      <c r="E243" s="1"/>
      <c r="F243" s="1"/>
      <c r="G243" s="1"/>
      <c r="H243" s="212"/>
    </row>
    <row r="244" spans="5:8" x14ac:dyDescent="0.25">
      <c r="E244" s="1"/>
      <c r="F244" s="1"/>
      <c r="G244" s="1"/>
      <c r="H244" s="212"/>
    </row>
    <row r="245" spans="5:8" x14ac:dyDescent="0.25">
      <c r="E245" s="145"/>
      <c r="F245" s="1"/>
      <c r="G245" s="1"/>
      <c r="H245" s="212"/>
    </row>
    <row r="246" spans="5:8" x14ac:dyDescent="0.25">
      <c r="E246" s="1"/>
      <c r="F246" s="1"/>
      <c r="G246" s="1"/>
      <c r="H246" s="212"/>
    </row>
    <row r="247" spans="5:8" x14ac:dyDescent="0.25">
      <c r="E247" s="145"/>
      <c r="F247" s="1"/>
      <c r="G247" s="1"/>
      <c r="H247" s="212"/>
    </row>
  </sheetData>
  <mergeCells count="164">
    <mergeCell ref="E4:H4"/>
    <mergeCell ref="I4:P4"/>
    <mergeCell ref="E5:H5"/>
    <mergeCell ref="I5:P5"/>
    <mergeCell ref="E6:E8"/>
    <mergeCell ref="F6:F8"/>
    <mergeCell ref="H6:H8"/>
    <mergeCell ref="M6:N6"/>
    <mergeCell ref="P6:P8"/>
    <mergeCell ref="Q6:Q8"/>
    <mergeCell ref="B7:B8"/>
    <mergeCell ref="C7:C8"/>
    <mergeCell ref="D7:D8"/>
    <mergeCell ref="I7:I8"/>
    <mergeCell ref="J7:J8"/>
    <mergeCell ref="K7:K8"/>
    <mergeCell ref="L7:L8"/>
    <mergeCell ref="M7:M8"/>
    <mergeCell ref="N7:N8"/>
    <mergeCell ref="E27:H27"/>
    <mergeCell ref="E28:H28"/>
    <mergeCell ref="I28:P28"/>
    <mergeCell ref="E29:H29"/>
    <mergeCell ref="B30:B31"/>
    <mergeCell ref="C30:C31"/>
    <mergeCell ref="D30:D31"/>
    <mergeCell ref="E30:E31"/>
    <mergeCell ref="F30:F31"/>
    <mergeCell ref="G30:G31"/>
    <mergeCell ref="Q30:Q31"/>
    <mergeCell ref="E47:H47"/>
    <mergeCell ref="E48:H48"/>
    <mergeCell ref="I48:P48"/>
    <mergeCell ref="H30:H31"/>
    <mergeCell ref="I30:I31"/>
    <mergeCell ref="J30:J31"/>
    <mergeCell ref="K30:K31"/>
    <mergeCell ref="L30:L31"/>
    <mergeCell ref="M30:M31"/>
    <mergeCell ref="E49:H49"/>
    <mergeCell ref="B50:B52"/>
    <mergeCell ref="C50:C52"/>
    <mergeCell ref="D50:D52"/>
    <mergeCell ref="E50:E52"/>
    <mergeCell ref="F50:F52"/>
    <mergeCell ref="H50:H52"/>
    <mergeCell ref="N30:N31"/>
    <mergeCell ref="P30:P31"/>
    <mergeCell ref="I50:I52"/>
    <mergeCell ref="M50:N50"/>
    <mergeCell ref="P50:P52"/>
    <mergeCell ref="Q50:Q52"/>
    <mergeCell ref="J51:J52"/>
    <mergeCell ref="K51:K52"/>
    <mergeCell ref="L51:L52"/>
    <mergeCell ref="M51:M52"/>
    <mergeCell ref="N51:N52"/>
    <mergeCell ref="E74:H74"/>
    <mergeCell ref="E75:H75"/>
    <mergeCell ref="E76:H76"/>
    <mergeCell ref="I76:P76"/>
    <mergeCell ref="E77:H77"/>
    <mergeCell ref="B78:B80"/>
    <mergeCell ref="C78:C80"/>
    <mergeCell ref="D78:D80"/>
    <mergeCell ref="E78:E80"/>
    <mergeCell ref="F78:F80"/>
    <mergeCell ref="H78:H80"/>
    <mergeCell ref="I78:I80"/>
    <mergeCell ref="M78:N78"/>
    <mergeCell ref="P78:P80"/>
    <mergeCell ref="Q78:Q80"/>
    <mergeCell ref="J79:J80"/>
    <mergeCell ref="K79:K80"/>
    <mergeCell ref="L79:L80"/>
    <mergeCell ref="M79:M80"/>
    <mergeCell ref="N79:N80"/>
    <mergeCell ref="B106:B108"/>
    <mergeCell ref="C106:C108"/>
    <mergeCell ref="D106:D108"/>
    <mergeCell ref="E106:E108"/>
    <mergeCell ref="F106:F108"/>
    <mergeCell ref="H106:H108"/>
    <mergeCell ref="E102:H102"/>
    <mergeCell ref="I102:P102"/>
    <mergeCell ref="E103:H103"/>
    <mergeCell ref="E104:H104"/>
    <mergeCell ref="I104:P104"/>
    <mergeCell ref="E105:H105"/>
    <mergeCell ref="I106:I108"/>
    <mergeCell ref="M106:N106"/>
    <mergeCell ref="P106:P108"/>
    <mergeCell ref="Q106:Q108"/>
    <mergeCell ref="J107:J108"/>
    <mergeCell ref="K107:K108"/>
    <mergeCell ref="L107:L108"/>
    <mergeCell ref="M107:M108"/>
    <mergeCell ref="N107:N108"/>
    <mergeCell ref="E135:H135"/>
    <mergeCell ref="I135:P135"/>
    <mergeCell ref="E136:H136"/>
    <mergeCell ref="I136:P136"/>
    <mergeCell ref="E137:E139"/>
    <mergeCell ref="F137:F139"/>
    <mergeCell ref="H137:H139"/>
    <mergeCell ref="I137:I139"/>
    <mergeCell ref="M137:N137"/>
    <mergeCell ref="P137:P139"/>
    <mergeCell ref="Q137:Q139"/>
    <mergeCell ref="B138:B139"/>
    <mergeCell ref="C138:C139"/>
    <mergeCell ref="D138:D139"/>
    <mergeCell ref="J138:J139"/>
    <mergeCell ref="K138:K139"/>
    <mergeCell ref="L138:L139"/>
    <mergeCell ref="M138:M139"/>
    <mergeCell ref="N138:N139"/>
    <mergeCell ref="E165:H165"/>
    <mergeCell ref="I165:P165"/>
    <mergeCell ref="E166:H166"/>
    <mergeCell ref="I166:P166"/>
    <mergeCell ref="E167:E169"/>
    <mergeCell ref="F167:F169"/>
    <mergeCell ref="H167:H169"/>
    <mergeCell ref="I167:I169"/>
    <mergeCell ref="M167:N167"/>
    <mergeCell ref="P167:P169"/>
    <mergeCell ref="C185:E185"/>
    <mergeCell ref="K185:M185"/>
    <mergeCell ref="C189:E189"/>
    <mergeCell ref="K189:M189"/>
    <mergeCell ref="C190:E190"/>
    <mergeCell ref="K190:M190"/>
    <mergeCell ref="Q167:Q169"/>
    <mergeCell ref="B168:B169"/>
    <mergeCell ref="C168:C169"/>
    <mergeCell ref="D168:D169"/>
    <mergeCell ref="J168:J169"/>
    <mergeCell ref="K168:K169"/>
    <mergeCell ref="L168:L169"/>
    <mergeCell ref="M168:M169"/>
    <mergeCell ref="N168:N169"/>
    <mergeCell ref="E196:H196"/>
    <mergeCell ref="E197:H197"/>
    <mergeCell ref="I197:P197"/>
    <mergeCell ref="E199:E201"/>
    <mergeCell ref="F199:F201"/>
    <mergeCell ref="H199:H201"/>
    <mergeCell ref="I199:I201"/>
    <mergeCell ref="M199:N199"/>
    <mergeCell ref="P199:P201"/>
    <mergeCell ref="C211:E211"/>
    <mergeCell ref="K211:M211"/>
    <mergeCell ref="C212:E212"/>
    <mergeCell ref="K212:M212"/>
    <mergeCell ref="Q199:Q201"/>
    <mergeCell ref="B200:B201"/>
    <mergeCell ref="C200:C201"/>
    <mergeCell ref="D200:D201"/>
    <mergeCell ref="J200:J201"/>
    <mergeCell ref="K200:K201"/>
    <mergeCell ref="L200:L201"/>
    <mergeCell ref="M200:M201"/>
    <mergeCell ref="N200:N20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7"/>
  <sheetViews>
    <sheetView topLeftCell="B182" workbookViewId="0">
      <selection activeCell="G182" sqref="G182"/>
    </sheetView>
  </sheetViews>
  <sheetFormatPr baseColWidth="10" defaultRowHeight="15" x14ac:dyDescent="0.25"/>
  <cols>
    <col min="1" max="1" width="4.7109375" customWidth="1"/>
    <col min="2" max="2" width="9.5703125" customWidth="1"/>
    <col min="3" max="3" width="9.85546875" customWidth="1"/>
    <col min="4" max="4" width="7.7109375" customWidth="1"/>
    <col min="5" max="5" width="37.85546875" customWidth="1"/>
    <col min="6" max="6" width="19.140625" customWidth="1"/>
    <col min="7" max="7" width="16.7109375" customWidth="1"/>
    <col min="8" max="8" width="22.7109375" customWidth="1"/>
    <col min="9" max="9" width="10.7109375" customWidth="1"/>
    <col min="10" max="10" width="12.7109375" bestFit="1" customWidth="1"/>
    <col min="12" max="12" width="14.7109375" customWidth="1"/>
    <col min="13" max="13" width="11.5703125" bestFit="1" customWidth="1"/>
    <col min="15" max="15" width="10.85546875" customWidth="1"/>
    <col min="16" max="16" width="16.85546875" customWidth="1"/>
    <col min="17" max="17" width="35.7109375" customWidth="1"/>
  </cols>
  <sheetData>
    <row r="1" spans="2:17" x14ac:dyDescent="0.25">
      <c r="B1" s="1"/>
      <c r="C1" s="1"/>
      <c r="D1" s="1"/>
      <c r="E1" s="1"/>
      <c r="F1" s="2"/>
      <c r="G1" s="2"/>
      <c r="H1" s="1"/>
      <c r="I1" s="1"/>
      <c r="J1" s="1"/>
      <c r="K1" s="3"/>
      <c r="L1" s="1"/>
      <c r="M1" s="1"/>
      <c r="N1" s="1"/>
      <c r="O1" s="1"/>
      <c r="P1" s="1"/>
      <c r="Q1" s="1"/>
    </row>
    <row r="2" spans="2:17" x14ac:dyDescent="0.25">
      <c r="B2" s="1"/>
      <c r="C2" s="1"/>
      <c r="D2" s="1"/>
      <c r="E2" s="1"/>
      <c r="F2" s="2"/>
      <c r="G2" s="2"/>
      <c r="H2" s="1"/>
      <c r="I2" s="1"/>
      <c r="J2" s="1"/>
      <c r="K2" s="3"/>
      <c r="L2" s="1"/>
      <c r="M2" s="1"/>
      <c r="N2" s="1"/>
      <c r="O2" s="1"/>
      <c r="P2" s="1"/>
      <c r="Q2" s="1"/>
    </row>
    <row r="3" spans="2:17" x14ac:dyDescent="0.25">
      <c r="B3" s="1"/>
      <c r="C3" s="1"/>
      <c r="D3" s="1"/>
      <c r="E3" s="1"/>
      <c r="F3" s="2"/>
      <c r="G3" s="2"/>
      <c r="H3" s="1"/>
      <c r="I3" s="1"/>
      <c r="J3" s="1"/>
      <c r="K3" s="3"/>
      <c r="L3" s="1"/>
      <c r="M3" s="1"/>
      <c r="N3" s="1"/>
      <c r="O3" s="1"/>
      <c r="P3" s="1"/>
      <c r="Q3" s="1"/>
    </row>
    <row r="4" spans="2:17" ht="18" x14ac:dyDescent="0.25">
      <c r="B4" s="4"/>
      <c r="C4" s="4"/>
      <c r="D4" s="4"/>
      <c r="E4" s="285" t="s">
        <v>0</v>
      </c>
      <c r="F4" s="285"/>
      <c r="G4" s="285"/>
      <c r="H4" s="285"/>
      <c r="I4" s="285" t="s">
        <v>253</v>
      </c>
      <c r="J4" s="285"/>
      <c r="K4" s="285"/>
      <c r="L4" s="285"/>
      <c r="M4" s="285"/>
      <c r="N4" s="285"/>
      <c r="O4" s="285"/>
      <c r="P4" s="285"/>
      <c r="Q4" s="4"/>
    </row>
    <row r="5" spans="2:17" ht="18" x14ac:dyDescent="0.25">
      <c r="B5" s="5"/>
      <c r="C5" s="6"/>
      <c r="D5" s="6"/>
      <c r="E5" s="285" t="s">
        <v>2</v>
      </c>
      <c r="F5" s="285"/>
      <c r="G5" s="285"/>
      <c r="H5" s="285"/>
      <c r="I5" s="272"/>
      <c r="J5" s="272"/>
      <c r="K5" s="272"/>
      <c r="L5" s="272"/>
      <c r="M5" s="272"/>
      <c r="N5" s="272"/>
      <c r="O5" s="272"/>
      <c r="P5" s="272"/>
      <c r="Q5" s="6"/>
    </row>
    <row r="6" spans="2:17" x14ac:dyDescent="0.25">
      <c r="B6" s="7"/>
      <c r="C6" s="7"/>
      <c r="D6" s="7"/>
      <c r="E6" s="305" t="s">
        <v>3</v>
      </c>
      <c r="F6" s="286" t="s">
        <v>4</v>
      </c>
      <c r="G6" s="229"/>
      <c r="H6" s="286" t="s">
        <v>5</v>
      </c>
      <c r="I6" s="9"/>
      <c r="J6" s="10" t="s">
        <v>6</v>
      </c>
      <c r="K6" s="11"/>
      <c r="L6" s="10"/>
      <c r="M6" s="308"/>
      <c r="N6" s="309"/>
      <c r="O6" s="241"/>
      <c r="P6" s="286" t="s">
        <v>7</v>
      </c>
      <c r="Q6" s="274" t="s">
        <v>8</v>
      </c>
    </row>
    <row r="7" spans="2:17" ht="22.5" x14ac:dyDescent="0.25">
      <c r="B7" s="277" t="s">
        <v>9</v>
      </c>
      <c r="C7" s="277" t="s">
        <v>10</v>
      </c>
      <c r="D7" s="277" t="s">
        <v>11</v>
      </c>
      <c r="E7" s="306"/>
      <c r="F7" s="287"/>
      <c r="G7" s="230" t="s">
        <v>12</v>
      </c>
      <c r="H7" s="287"/>
      <c r="I7" s="279" t="s">
        <v>13</v>
      </c>
      <c r="J7" s="277" t="s">
        <v>14</v>
      </c>
      <c r="K7" s="303" t="s">
        <v>15</v>
      </c>
      <c r="L7" s="277" t="s">
        <v>16</v>
      </c>
      <c r="M7" s="277" t="s">
        <v>17</v>
      </c>
      <c r="N7" s="277" t="s">
        <v>18</v>
      </c>
      <c r="O7" s="239" t="s">
        <v>250</v>
      </c>
      <c r="P7" s="287"/>
      <c r="Q7" s="275"/>
    </row>
    <row r="8" spans="2:17" ht="18" customHeight="1" x14ac:dyDescent="0.25">
      <c r="B8" s="278"/>
      <c r="C8" s="278"/>
      <c r="D8" s="278"/>
      <c r="E8" s="307"/>
      <c r="F8" s="288"/>
      <c r="G8" s="231"/>
      <c r="H8" s="288"/>
      <c r="I8" s="280"/>
      <c r="J8" s="278"/>
      <c r="K8" s="304"/>
      <c r="L8" s="278"/>
      <c r="M8" s="278"/>
      <c r="N8" s="278"/>
      <c r="O8" s="235"/>
      <c r="P8" s="288"/>
      <c r="Q8" s="276"/>
    </row>
    <row r="9" spans="2:17" ht="30" customHeight="1" x14ac:dyDescent="0.3">
      <c r="B9" s="14">
        <v>1000</v>
      </c>
      <c r="C9" s="14">
        <v>1100</v>
      </c>
      <c r="D9" s="14">
        <v>113</v>
      </c>
      <c r="E9" s="15" t="s">
        <v>19</v>
      </c>
      <c r="F9" s="16" t="s">
        <v>20</v>
      </c>
      <c r="G9" s="17"/>
      <c r="H9" s="17"/>
      <c r="I9" s="14">
        <v>15</v>
      </c>
      <c r="J9" s="18">
        <v>18911</v>
      </c>
      <c r="K9" s="19">
        <v>0</v>
      </c>
      <c r="L9" s="18">
        <f>J9+K9</f>
        <v>18911</v>
      </c>
      <c r="M9" s="18">
        <v>3449.58</v>
      </c>
      <c r="N9" s="20">
        <v>3449.58</v>
      </c>
      <c r="O9" s="20"/>
      <c r="P9" s="20">
        <f>L9-N9</f>
        <v>15461.42</v>
      </c>
      <c r="Q9" s="21"/>
    </row>
    <row r="10" spans="2:17" ht="30" customHeight="1" x14ac:dyDescent="0.25">
      <c r="B10" s="14">
        <v>1000</v>
      </c>
      <c r="C10" s="14">
        <v>1100</v>
      </c>
      <c r="D10" s="14">
        <v>113</v>
      </c>
      <c r="E10" s="22" t="s">
        <v>21</v>
      </c>
      <c r="F10" s="23" t="s">
        <v>22</v>
      </c>
      <c r="G10" s="24"/>
      <c r="H10" s="24"/>
      <c r="I10" s="14">
        <v>15</v>
      </c>
      <c r="J10" s="18">
        <v>5503</v>
      </c>
      <c r="K10" s="19">
        <v>0</v>
      </c>
      <c r="L10" s="18">
        <f t="shared" ref="L10:L12" si="0">J10+K10</f>
        <v>5503</v>
      </c>
      <c r="M10" s="18">
        <v>503.11</v>
      </c>
      <c r="N10" s="20">
        <v>503.11</v>
      </c>
      <c r="O10" s="20"/>
      <c r="P10" s="20">
        <f>L10-N10</f>
        <v>4999.8900000000003</v>
      </c>
      <c r="Q10" s="16"/>
    </row>
    <row r="11" spans="2:17" ht="30" customHeight="1" x14ac:dyDescent="0.25">
      <c r="B11" s="14">
        <v>1000</v>
      </c>
      <c r="C11" s="14">
        <v>1100</v>
      </c>
      <c r="D11" s="14">
        <v>113</v>
      </c>
      <c r="E11" s="15" t="s">
        <v>23</v>
      </c>
      <c r="F11" s="16" t="s">
        <v>24</v>
      </c>
      <c r="G11" s="24"/>
      <c r="H11" s="24"/>
      <c r="I11" s="14">
        <v>15</v>
      </c>
      <c r="J11" s="18">
        <v>2600</v>
      </c>
      <c r="K11" s="19">
        <v>6.1</v>
      </c>
      <c r="L11" s="18">
        <f t="shared" si="0"/>
        <v>2606.1</v>
      </c>
      <c r="M11" s="18">
        <v>0</v>
      </c>
      <c r="N11" s="20">
        <v>0</v>
      </c>
      <c r="O11" s="20"/>
      <c r="P11" s="20">
        <f>L11-N11</f>
        <v>2606.1</v>
      </c>
      <c r="Q11" s="16"/>
    </row>
    <row r="12" spans="2:17" ht="30" customHeight="1" x14ac:dyDescent="0.25">
      <c r="B12" s="14">
        <v>1000</v>
      </c>
      <c r="C12" s="14">
        <v>1100</v>
      </c>
      <c r="D12" s="14">
        <v>113</v>
      </c>
      <c r="E12" s="15" t="s">
        <v>25</v>
      </c>
      <c r="F12" s="16" t="s">
        <v>26</v>
      </c>
      <c r="G12" s="17"/>
      <c r="H12" s="17"/>
      <c r="I12" s="14">
        <v>15</v>
      </c>
      <c r="J12" s="18">
        <v>2600</v>
      </c>
      <c r="K12" s="19">
        <v>6.1</v>
      </c>
      <c r="L12" s="18">
        <f t="shared" si="0"/>
        <v>2606.1</v>
      </c>
      <c r="M12" s="18">
        <v>0</v>
      </c>
      <c r="N12" s="20">
        <v>0</v>
      </c>
      <c r="O12" s="20"/>
      <c r="P12" s="20">
        <f>L12-N12</f>
        <v>2606.1</v>
      </c>
      <c r="Q12" s="16"/>
    </row>
    <row r="13" spans="2:17" ht="30" customHeight="1" x14ac:dyDescent="0.25">
      <c r="B13" s="25"/>
      <c r="C13" s="25"/>
      <c r="D13" s="25"/>
      <c r="E13" s="26" t="s">
        <v>27</v>
      </c>
      <c r="F13" s="27"/>
      <c r="G13" s="27"/>
      <c r="H13" s="28"/>
      <c r="I13" s="29"/>
      <c r="J13" s="30">
        <f t="shared" ref="J13:N13" si="1">SUM(J9:J12)</f>
        <v>29614</v>
      </c>
      <c r="K13" s="30">
        <f t="shared" si="1"/>
        <v>12.2</v>
      </c>
      <c r="L13" s="30">
        <f>SUM(L9:L12)</f>
        <v>29626.199999999997</v>
      </c>
      <c r="M13" s="30">
        <f t="shared" si="1"/>
        <v>3952.69</v>
      </c>
      <c r="N13" s="30">
        <f t="shared" si="1"/>
        <v>3952.69</v>
      </c>
      <c r="O13" s="30"/>
      <c r="P13" s="30">
        <f>SUM(P9:P12)</f>
        <v>25673.51</v>
      </c>
      <c r="Q13" s="31"/>
    </row>
    <row r="14" spans="2:17" ht="30" customHeight="1" x14ac:dyDescent="0.25">
      <c r="B14" s="14">
        <v>1000</v>
      </c>
      <c r="C14" s="14">
        <v>1100</v>
      </c>
      <c r="D14" s="14">
        <v>113</v>
      </c>
      <c r="E14" s="32" t="s">
        <v>28</v>
      </c>
      <c r="F14" s="23" t="s">
        <v>29</v>
      </c>
      <c r="G14" s="17"/>
      <c r="H14" s="17"/>
      <c r="I14" s="14">
        <v>15</v>
      </c>
      <c r="J14" s="20">
        <v>5224</v>
      </c>
      <c r="K14" s="33">
        <v>0</v>
      </c>
      <c r="L14" s="18">
        <v>5224</v>
      </c>
      <c r="M14" s="20">
        <v>458.22</v>
      </c>
      <c r="N14" s="34">
        <v>458.22</v>
      </c>
      <c r="O14" s="34"/>
      <c r="P14" s="20">
        <f>L14-N14-O14</f>
        <v>4765.78</v>
      </c>
      <c r="Q14" s="35"/>
    </row>
    <row r="15" spans="2:17" ht="30" customHeight="1" x14ac:dyDescent="0.25">
      <c r="B15" s="25"/>
      <c r="C15" s="25"/>
      <c r="D15" s="25"/>
      <c r="E15" s="26" t="s">
        <v>30</v>
      </c>
      <c r="F15" s="36"/>
      <c r="G15" s="36"/>
      <c r="H15" s="37"/>
      <c r="I15" s="29"/>
      <c r="J15" s="30">
        <f>SUM(J14)</f>
        <v>5224</v>
      </c>
      <c r="K15" s="30">
        <v>0</v>
      </c>
      <c r="L15" s="30">
        <f>SUM(L14)</f>
        <v>5224</v>
      </c>
      <c r="M15" s="30">
        <f>SUM(M14)</f>
        <v>458.22</v>
      </c>
      <c r="N15" s="30">
        <f>SUM(N14)</f>
        <v>458.22</v>
      </c>
      <c r="O15" s="30"/>
      <c r="P15" s="30">
        <f>SUM(P14)</f>
        <v>4765.78</v>
      </c>
      <c r="Q15" s="38"/>
    </row>
    <row r="16" spans="2:17" ht="30" customHeight="1" x14ac:dyDescent="0.25">
      <c r="B16" s="14">
        <v>1000</v>
      </c>
      <c r="C16" s="14">
        <v>1100</v>
      </c>
      <c r="D16" s="14">
        <v>113</v>
      </c>
      <c r="E16" s="32" t="s">
        <v>31</v>
      </c>
      <c r="F16" s="39" t="s">
        <v>32</v>
      </c>
      <c r="G16" s="17"/>
      <c r="H16" s="17"/>
      <c r="I16" s="14">
        <v>15</v>
      </c>
      <c r="J16" s="20">
        <v>7997.5</v>
      </c>
      <c r="K16" s="33">
        <v>0</v>
      </c>
      <c r="L16" s="18">
        <f>J16+K16</f>
        <v>7997.5</v>
      </c>
      <c r="M16" s="20">
        <v>997.35</v>
      </c>
      <c r="N16" s="34">
        <v>997.35</v>
      </c>
      <c r="O16" s="34"/>
      <c r="P16" s="20">
        <f>L16-N16</f>
        <v>7000.15</v>
      </c>
      <c r="Q16" s="40"/>
    </row>
    <row r="17" spans="2:17" ht="30" customHeight="1" x14ac:dyDescent="0.25">
      <c r="B17" s="25"/>
      <c r="C17" s="25"/>
      <c r="D17" s="25"/>
      <c r="E17" s="26" t="s">
        <v>33</v>
      </c>
      <c r="F17" s="36"/>
      <c r="G17" s="36"/>
      <c r="H17" s="37"/>
      <c r="I17" s="29"/>
      <c r="J17" s="30">
        <f>SUM(J16)</f>
        <v>7997.5</v>
      </c>
      <c r="K17" s="30">
        <f>SUM(K14:K16)</f>
        <v>0</v>
      </c>
      <c r="L17" s="30">
        <f>SUM(L16)</f>
        <v>7997.5</v>
      </c>
      <c r="M17" s="30">
        <f>SUM(M16)</f>
        <v>997.35</v>
      </c>
      <c r="N17" s="30">
        <f>SUM(N16)</f>
        <v>997.35</v>
      </c>
      <c r="O17" s="30"/>
      <c r="P17" s="30">
        <f>SUM(P16)</f>
        <v>7000.15</v>
      </c>
      <c r="Q17" s="38"/>
    </row>
    <row r="18" spans="2:17" ht="30" customHeight="1" x14ac:dyDescent="0.25">
      <c r="B18" s="14">
        <v>1000</v>
      </c>
      <c r="C18" s="14">
        <v>1100</v>
      </c>
      <c r="D18" s="14">
        <v>113</v>
      </c>
      <c r="E18" s="32" t="s">
        <v>34</v>
      </c>
      <c r="F18" s="39" t="s">
        <v>35</v>
      </c>
      <c r="G18" s="24"/>
      <c r="H18" s="24"/>
      <c r="I18" s="14">
        <v>15</v>
      </c>
      <c r="J18" s="20">
        <v>5866</v>
      </c>
      <c r="K18" s="33">
        <v>0</v>
      </c>
      <c r="L18" s="18">
        <f>J18+K18</f>
        <v>5866</v>
      </c>
      <c r="M18" s="20">
        <v>567.27</v>
      </c>
      <c r="N18" s="20">
        <v>567.27</v>
      </c>
      <c r="O18" s="20"/>
      <c r="P18" s="20">
        <f>L18-N18</f>
        <v>5298.73</v>
      </c>
      <c r="Q18" s="41"/>
    </row>
    <row r="19" spans="2:17" ht="30" customHeight="1" x14ac:dyDescent="0.3">
      <c r="B19" s="14">
        <v>1000</v>
      </c>
      <c r="C19" s="14">
        <v>1100</v>
      </c>
      <c r="D19" s="14">
        <v>113</v>
      </c>
      <c r="E19" s="42" t="s">
        <v>36</v>
      </c>
      <c r="F19" s="23" t="s">
        <v>37</v>
      </c>
      <c r="G19" s="43"/>
      <c r="H19" s="44"/>
      <c r="I19" s="14">
        <v>15</v>
      </c>
      <c r="J19" s="20">
        <v>4659</v>
      </c>
      <c r="K19" s="33">
        <v>0</v>
      </c>
      <c r="L19" s="18">
        <f>J19+K19</f>
        <v>4659</v>
      </c>
      <c r="M19" s="20">
        <v>371.93</v>
      </c>
      <c r="N19" s="20">
        <v>371.93</v>
      </c>
      <c r="O19" s="20"/>
      <c r="P19" s="20">
        <f>L19-N19</f>
        <v>4287.07</v>
      </c>
      <c r="Q19" s="45"/>
    </row>
    <row r="20" spans="2:17" ht="30" customHeight="1" x14ac:dyDescent="0.25">
      <c r="B20" s="25"/>
      <c r="C20" s="25"/>
      <c r="D20" s="25"/>
      <c r="E20" s="26" t="s">
        <v>38</v>
      </c>
      <c r="F20" s="36"/>
      <c r="G20" s="36"/>
      <c r="H20" s="37"/>
      <c r="I20" s="25"/>
      <c r="J20" s="30">
        <f>SUM(J18:J19)</f>
        <v>10525</v>
      </c>
      <c r="K20" s="30">
        <v>0</v>
      </c>
      <c r="L20" s="30">
        <f>SUM(L18:L19)</f>
        <v>10525</v>
      </c>
      <c r="M20" s="30">
        <f>SUM(M18:M19)</f>
        <v>939.2</v>
      </c>
      <c r="N20" s="30">
        <f>SUM(N18:N19)</f>
        <v>939.2</v>
      </c>
      <c r="O20" s="30"/>
      <c r="P20" s="30">
        <f>SUM(P18:P19)</f>
        <v>9585.7999999999993</v>
      </c>
      <c r="Q20" s="38"/>
    </row>
    <row r="21" spans="2:17" ht="30" customHeight="1" x14ac:dyDescent="0.25">
      <c r="B21" s="14">
        <v>1000</v>
      </c>
      <c r="C21" s="14">
        <v>1100</v>
      </c>
      <c r="D21" s="14">
        <v>113</v>
      </c>
      <c r="E21" s="32" t="s">
        <v>39</v>
      </c>
      <c r="F21" s="23" t="s">
        <v>40</v>
      </c>
      <c r="G21" s="17"/>
      <c r="H21" s="17"/>
      <c r="I21" s="14">
        <v>15</v>
      </c>
      <c r="J21" s="20">
        <v>5224</v>
      </c>
      <c r="K21" s="33">
        <v>0</v>
      </c>
      <c r="L21" s="18">
        <v>5224</v>
      </c>
      <c r="M21" s="20">
        <v>458.22</v>
      </c>
      <c r="N21" s="34">
        <v>458.22</v>
      </c>
      <c r="O21" s="34"/>
      <c r="P21" s="20">
        <f>L21-N21</f>
        <v>4765.78</v>
      </c>
      <c r="Q21" s="41"/>
    </row>
    <row r="22" spans="2:17" ht="30" customHeight="1" x14ac:dyDescent="0.25">
      <c r="B22" s="26"/>
      <c r="C22" s="26"/>
      <c r="D22" s="26"/>
      <c r="E22" s="26" t="s">
        <v>41</v>
      </c>
      <c r="F22" s="27"/>
      <c r="G22" s="27"/>
      <c r="H22" s="28"/>
      <c r="I22" s="29"/>
      <c r="J22" s="30">
        <f>SUM(J21)</f>
        <v>5224</v>
      </c>
      <c r="K22" s="30">
        <v>0</v>
      </c>
      <c r="L22" s="30">
        <f>SUM(L21)</f>
        <v>5224</v>
      </c>
      <c r="M22" s="30">
        <f>SUM(M21)</f>
        <v>458.22</v>
      </c>
      <c r="N22" s="30">
        <f>SUM(N21)</f>
        <v>458.22</v>
      </c>
      <c r="O22" s="30"/>
      <c r="P22" s="30">
        <f>SUM(P21)</f>
        <v>4765.78</v>
      </c>
      <c r="Q22" s="31"/>
    </row>
    <row r="23" spans="2:17" ht="30" customHeight="1" x14ac:dyDescent="0.25">
      <c r="B23" s="14">
        <v>1000</v>
      </c>
      <c r="C23" s="14">
        <v>1100</v>
      </c>
      <c r="D23" s="14">
        <v>113</v>
      </c>
      <c r="E23" s="15"/>
      <c r="F23" s="16" t="s">
        <v>43</v>
      </c>
      <c r="G23" s="17"/>
      <c r="H23" s="17"/>
      <c r="I23" s="14"/>
      <c r="J23" s="18"/>
      <c r="K23" s="19"/>
      <c r="L23" s="18"/>
      <c r="M23" s="18">
        <v>0</v>
      </c>
      <c r="N23" s="20">
        <v>0</v>
      </c>
      <c r="O23" s="20"/>
      <c r="P23" s="20">
        <f>L23-N23</f>
        <v>0</v>
      </c>
      <c r="Q23" s="41"/>
    </row>
    <row r="24" spans="2:17" ht="30" customHeight="1" x14ac:dyDescent="0.25">
      <c r="B24" s="14">
        <v>1000</v>
      </c>
      <c r="C24" s="14">
        <v>1100</v>
      </c>
      <c r="D24" s="14">
        <v>113</v>
      </c>
      <c r="E24" s="15" t="s">
        <v>44</v>
      </c>
      <c r="F24" s="16" t="s">
        <v>45</v>
      </c>
      <c r="G24" s="24"/>
      <c r="H24" s="24"/>
      <c r="I24" s="14">
        <v>15</v>
      </c>
      <c r="J24" s="18">
        <v>6750</v>
      </c>
      <c r="K24" s="19">
        <v>0</v>
      </c>
      <c r="L24" s="18">
        <f>J24+K24</f>
        <v>6750</v>
      </c>
      <c r="M24" s="18">
        <v>730.77</v>
      </c>
      <c r="N24" s="20">
        <v>730.77</v>
      </c>
      <c r="O24" s="20"/>
      <c r="P24" s="20">
        <f>L24-N24</f>
        <v>6019.23</v>
      </c>
      <c r="Q24" s="41"/>
    </row>
    <row r="25" spans="2:17" ht="30" customHeight="1" x14ac:dyDescent="0.25">
      <c r="B25" s="26"/>
      <c r="C25" s="26"/>
      <c r="D25" s="26"/>
      <c r="E25" s="26" t="s">
        <v>46</v>
      </c>
      <c r="F25" s="27"/>
      <c r="G25" s="27"/>
      <c r="H25" s="28"/>
      <c r="I25" s="29"/>
      <c r="J25" s="30">
        <f>SUM(J23:J24)</f>
        <v>6750</v>
      </c>
      <c r="K25" s="30">
        <f>SUM(K18:K24)</f>
        <v>0</v>
      </c>
      <c r="L25" s="30">
        <f>SUM(L23:L24)</f>
        <v>6750</v>
      </c>
      <c r="M25" s="30">
        <f>SUM(M23:M24)</f>
        <v>730.77</v>
      </c>
      <c r="N25" s="30">
        <f>SUM(N23:N24)</f>
        <v>730.77</v>
      </c>
      <c r="O25" s="30"/>
      <c r="P25" s="30">
        <f>SUM(P23:P24)</f>
        <v>6019.23</v>
      </c>
      <c r="Q25" s="31"/>
    </row>
    <row r="26" spans="2:17" x14ac:dyDescent="0.25">
      <c r="B26" s="46"/>
      <c r="C26" s="46"/>
      <c r="D26" s="46"/>
      <c r="E26" s="47"/>
      <c r="F26" s="48"/>
      <c r="G26" s="48"/>
      <c r="H26" s="49"/>
      <c r="I26" s="50"/>
      <c r="J26" s="50"/>
      <c r="K26" s="51"/>
      <c r="L26" s="50"/>
      <c r="M26" s="50"/>
      <c r="N26" s="50"/>
      <c r="O26" s="50"/>
      <c r="P26" s="50"/>
      <c r="Q26" s="52"/>
    </row>
    <row r="27" spans="2:17" ht="18" x14ac:dyDescent="0.25">
      <c r="B27" s="46"/>
      <c r="C27" s="46"/>
      <c r="D27" s="46"/>
      <c r="E27" s="285" t="s">
        <v>0</v>
      </c>
      <c r="F27" s="285"/>
      <c r="G27" s="285"/>
      <c r="H27" s="285"/>
      <c r="I27" s="50"/>
      <c r="J27" s="50"/>
      <c r="K27" s="51"/>
      <c r="L27" s="50"/>
      <c r="M27" s="50"/>
      <c r="N27" s="50"/>
      <c r="O27" s="50"/>
      <c r="P27" s="50"/>
      <c r="Q27" s="52"/>
    </row>
    <row r="28" spans="2:17" ht="18" x14ac:dyDescent="0.25">
      <c r="B28" s="4"/>
      <c r="C28" s="2"/>
      <c r="D28" s="2"/>
      <c r="E28" s="285" t="s">
        <v>2</v>
      </c>
      <c r="F28" s="285"/>
      <c r="G28" s="285"/>
      <c r="H28" s="285"/>
      <c r="I28" s="285" t="s">
        <v>253</v>
      </c>
      <c r="J28" s="285"/>
      <c r="K28" s="285"/>
      <c r="L28" s="285"/>
      <c r="M28" s="285"/>
      <c r="N28" s="285"/>
      <c r="O28" s="285"/>
      <c r="P28" s="285"/>
      <c r="Q28" s="2"/>
    </row>
    <row r="29" spans="2:17" ht="18" x14ac:dyDescent="0.25">
      <c r="B29" s="5"/>
      <c r="C29" s="2"/>
      <c r="D29" s="2"/>
      <c r="E29" s="294"/>
      <c r="F29" s="294"/>
      <c r="G29" s="294"/>
      <c r="H29" s="294"/>
      <c r="I29" s="53"/>
      <c r="J29" s="53"/>
      <c r="K29" s="54"/>
      <c r="L29" s="53"/>
      <c r="M29" s="53"/>
      <c r="N29" s="53"/>
      <c r="O29" s="53"/>
      <c r="P29" s="53"/>
      <c r="Q29" s="2"/>
    </row>
    <row r="30" spans="2:17" x14ac:dyDescent="0.25">
      <c r="B30" s="277" t="s">
        <v>9</v>
      </c>
      <c r="C30" s="277" t="s">
        <v>10</v>
      </c>
      <c r="D30" s="297" t="s">
        <v>11</v>
      </c>
      <c r="E30" s="274" t="s">
        <v>3</v>
      </c>
      <c r="F30" s="286" t="s">
        <v>47</v>
      </c>
      <c r="G30" s="286" t="s">
        <v>12</v>
      </c>
      <c r="H30" s="286" t="s">
        <v>5</v>
      </c>
      <c r="I30" s="301" t="s">
        <v>13</v>
      </c>
      <c r="J30" s="277" t="s">
        <v>14</v>
      </c>
      <c r="K30" s="303" t="s">
        <v>48</v>
      </c>
      <c r="L30" s="274" t="s">
        <v>49</v>
      </c>
      <c r="M30" s="277" t="s">
        <v>17</v>
      </c>
      <c r="N30" s="297" t="s">
        <v>18</v>
      </c>
      <c r="O30" s="236"/>
      <c r="P30" s="299" t="s">
        <v>7</v>
      </c>
      <c r="Q30" s="300" t="s">
        <v>8</v>
      </c>
    </row>
    <row r="31" spans="2:17" x14ac:dyDescent="0.25">
      <c r="B31" s="278"/>
      <c r="C31" s="278"/>
      <c r="D31" s="298"/>
      <c r="E31" s="276"/>
      <c r="F31" s="288"/>
      <c r="G31" s="288"/>
      <c r="H31" s="288"/>
      <c r="I31" s="302"/>
      <c r="J31" s="278"/>
      <c r="K31" s="304"/>
      <c r="L31" s="276"/>
      <c r="M31" s="278"/>
      <c r="N31" s="298"/>
      <c r="O31" s="237"/>
      <c r="P31" s="299"/>
      <c r="Q31" s="300"/>
    </row>
    <row r="32" spans="2:17" ht="30" customHeight="1" x14ac:dyDescent="0.25">
      <c r="B32" s="55">
        <v>1000</v>
      </c>
      <c r="C32" s="55">
        <v>1100</v>
      </c>
      <c r="D32" s="55">
        <v>113</v>
      </c>
      <c r="E32" s="56" t="s">
        <v>50</v>
      </c>
      <c r="F32" s="57" t="s">
        <v>51</v>
      </c>
      <c r="G32" s="17"/>
      <c r="H32" s="17"/>
      <c r="I32" s="55">
        <v>15</v>
      </c>
      <c r="J32" s="20">
        <v>8500</v>
      </c>
      <c r="K32" s="33">
        <v>0</v>
      </c>
      <c r="L32" s="18">
        <f>J32+K32</f>
        <v>8500</v>
      </c>
      <c r="M32" s="20">
        <v>1104.73</v>
      </c>
      <c r="N32" s="34">
        <v>1104.73</v>
      </c>
      <c r="O32" s="34"/>
      <c r="P32" s="20">
        <f>L32-N32</f>
        <v>7395.27</v>
      </c>
      <c r="Q32" s="58"/>
    </row>
    <row r="33" spans="2:17" ht="30" customHeight="1" x14ac:dyDescent="0.25">
      <c r="B33" s="14">
        <v>1000</v>
      </c>
      <c r="C33" s="14">
        <v>1100</v>
      </c>
      <c r="D33" s="14">
        <v>113</v>
      </c>
      <c r="E33" s="59" t="s">
        <v>52</v>
      </c>
      <c r="F33" s="16" t="s">
        <v>53</v>
      </c>
      <c r="G33" s="60"/>
      <c r="H33" s="61"/>
      <c r="I33" s="14">
        <v>15</v>
      </c>
      <c r="J33" s="18">
        <v>2600</v>
      </c>
      <c r="K33" s="62">
        <v>6.1</v>
      </c>
      <c r="L33" s="18">
        <f>J33+K33</f>
        <v>2606.1</v>
      </c>
      <c r="M33" s="18"/>
      <c r="N33" s="18"/>
      <c r="O33" s="18"/>
      <c r="P33" s="20">
        <f>L33-N33</f>
        <v>2606.1</v>
      </c>
      <c r="Q33" s="41"/>
    </row>
    <row r="34" spans="2:17" ht="30" customHeight="1" x14ac:dyDescent="0.25">
      <c r="B34" s="26"/>
      <c r="C34" s="26"/>
      <c r="D34" s="26"/>
      <c r="E34" s="26" t="s">
        <v>54</v>
      </c>
      <c r="F34" s="27"/>
      <c r="G34" s="27"/>
      <c r="H34" s="28"/>
      <c r="I34" s="29"/>
      <c r="J34" s="30">
        <f t="shared" ref="J34:N34" si="2">SUM(J32:J33)</f>
        <v>11100</v>
      </c>
      <c r="K34" s="30">
        <f t="shared" si="2"/>
        <v>6.1</v>
      </c>
      <c r="L34" s="30">
        <f t="shared" si="2"/>
        <v>11106.1</v>
      </c>
      <c r="M34" s="30">
        <f t="shared" si="2"/>
        <v>1104.73</v>
      </c>
      <c r="N34" s="30">
        <f t="shared" si="2"/>
        <v>1104.73</v>
      </c>
      <c r="O34" s="30"/>
      <c r="P34" s="30">
        <f>SUM(P32:P33)</f>
        <v>10001.370000000001</v>
      </c>
      <c r="Q34" s="31"/>
    </row>
    <row r="35" spans="2:17" ht="30" customHeight="1" x14ac:dyDescent="0.25">
      <c r="B35" s="176">
        <v>1000</v>
      </c>
      <c r="C35" s="226">
        <v>1100</v>
      </c>
      <c r="D35" s="226">
        <v>113</v>
      </c>
      <c r="E35" s="65" t="s">
        <v>55</v>
      </c>
      <c r="F35" s="64" t="s">
        <v>56</v>
      </c>
      <c r="G35" s="17"/>
      <c r="H35" s="17"/>
      <c r="I35" s="14">
        <v>15</v>
      </c>
      <c r="J35" s="18">
        <v>6252</v>
      </c>
      <c r="K35" s="62">
        <v>0</v>
      </c>
      <c r="L35" s="18">
        <f>J35+K35</f>
        <v>6252</v>
      </c>
      <c r="M35" s="18">
        <v>636.48</v>
      </c>
      <c r="N35" s="18">
        <v>636.48</v>
      </c>
      <c r="O35" s="18"/>
      <c r="P35" s="18">
        <f>L35-N35</f>
        <v>5615.52</v>
      </c>
      <c r="Q35" s="238"/>
    </row>
    <row r="36" spans="2:17" ht="30" customHeight="1" x14ac:dyDescent="0.25">
      <c r="B36" s="176">
        <v>1000</v>
      </c>
      <c r="C36" s="226">
        <v>1100</v>
      </c>
      <c r="D36" s="226">
        <v>113</v>
      </c>
      <c r="E36" s="67" t="s">
        <v>57</v>
      </c>
      <c r="F36" s="64" t="s">
        <v>58</v>
      </c>
      <c r="G36" s="68"/>
      <c r="H36" s="64"/>
      <c r="I36" s="14">
        <v>15</v>
      </c>
      <c r="J36" s="18">
        <v>2750</v>
      </c>
      <c r="K36" s="69"/>
      <c r="L36" s="18">
        <f>J36+K36</f>
        <v>2750</v>
      </c>
      <c r="M36" s="20">
        <v>18.71</v>
      </c>
      <c r="N36" s="20">
        <v>18.71</v>
      </c>
      <c r="O36" s="20"/>
      <c r="P36" s="18">
        <f>L36-N36</f>
        <v>2731.29</v>
      </c>
      <c r="Q36" s="238"/>
    </row>
    <row r="37" spans="2:17" ht="30" customHeight="1" x14ac:dyDescent="0.25">
      <c r="B37" s="70"/>
      <c r="C37" s="70"/>
      <c r="D37" s="70"/>
      <c r="E37" s="26" t="s">
        <v>59</v>
      </c>
      <c r="F37" s="27"/>
      <c r="G37" s="27"/>
      <c r="H37" s="28"/>
      <c r="I37" s="71"/>
      <c r="J37" s="30">
        <f t="shared" ref="J37:N37" si="3">SUM(J35:J36)</f>
        <v>9002</v>
      </c>
      <c r="K37" s="30">
        <f t="shared" si="3"/>
        <v>0</v>
      </c>
      <c r="L37" s="30">
        <f t="shared" si="3"/>
        <v>9002</v>
      </c>
      <c r="M37" s="30">
        <f t="shared" si="3"/>
        <v>655.19000000000005</v>
      </c>
      <c r="N37" s="30">
        <f t="shared" si="3"/>
        <v>655.19000000000005</v>
      </c>
      <c r="O37" s="30"/>
      <c r="P37" s="30">
        <f>SUM(P35:P36)</f>
        <v>8346.8100000000013</v>
      </c>
      <c r="Q37" s="31"/>
    </row>
    <row r="38" spans="2:17" ht="30" customHeight="1" x14ac:dyDescent="0.25">
      <c r="B38" s="72">
        <v>1000</v>
      </c>
      <c r="C38" s="72">
        <v>1100</v>
      </c>
      <c r="D38" s="72">
        <v>113</v>
      </c>
      <c r="E38" s="15" t="s">
        <v>60</v>
      </c>
      <c r="F38" s="73" t="s">
        <v>61</v>
      </c>
      <c r="G38" s="17"/>
      <c r="H38" s="17"/>
      <c r="I38" s="72">
        <v>15</v>
      </c>
      <c r="J38" s="20">
        <v>5866</v>
      </c>
      <c r="K38" s="33">
        <v>0</v>
      </c>
      <c r="L38" s="20">
        <f>J38+K38</f>
        <v>5866</v>
      </c>
      <c r="M38" s="20">
        <v>567.27</v>
      </c>
      <c r="N38" s="20">
        <v>567.27</v>
      </c>
      <c r="O38" s="20"/>
      <c r="P38" s="20">
        <f>L38-N38</f>
        <v>5298.73</v>
      </c>
      <c r="Q38" s="74"/>
    </row>
    <row r="39" spans="2:17" ht="30" customHeight="1" x14ac:dyDescent="0.25">
      <c r="B39" s="14">
        <v>1000</v>
      </c>
      <c r="C39" s="14">
        <v>1100</v>
      </c>
      <c r="D39" s="14">
        <v>113</v>
      </c>
      <c r="E39" s="15" t="s">
        <v>62</v>
      </c>
      <c r="F39" s="16" t="s">
        <v>63</v>
      </c>
      <c r="G39" s="17"/>
      <c r="H39" s="17"/>
      <c r="I39" s="14">
        <v>15</v>
      </c>
      <c r="J39" s="20">
        <v>4509.7</v>
      </c>
      <c r="K39" s="33">
        <v>0</v>
      </c>
      <c r="L39" s="20">
        <f t="shared" ref="L39:L40" si="4">J39+K39</f>
        <v>4509.7</v>
      </c>
      <c r="M39" s="20">
        <v>355.67</v>
      </c>
      <c r="N39" s="20">
        <v>355.67</v>
      </c>
      <c r="O39" s="20"/>
      <c r="P39" s="20">
        <f>L39-N39</f>
        <v>4154.03</v>
      </c>
      <c r="Q39" s="41"/>
    </row>
    <row r="40" spans="2:17" ht="30" customHeight="1" x14ac:dyDescent="0.25">
      <c r="B40" s="14">
        <v>1000</v>
      </c>
      <c r="C40" s="14">
        <v>1100</v>
      </c>
      <c r="D40" s="14">
        <v>113</v>
      </c>
      <c r="E40" s="15" t="s">
        <v>64</v>
      </c>
      <c r="F40" s="16" t="s">
        <v>65</v>
      </c>
      <c r="G40" s="17"/>
      <c r="H40" s="17"/>
      <c r="I40" s="14">
        <v>15</v>
      </c>
      <c r="J40" s="20">
        <v>2600</v>
      </c>
      <c r="K40" s="19">
        <v>6.1</v>
      </c>
      <c r="L40" s="20">
        <f t="shared" si="4"/>
        <v>2606.1</v>
      </c>
      <c r="M40" s="18">
        <v>0</v>
      </c>
      <c r="N40" s="20">
        <v>0</v>
      </c>
      <c r="O40" s="20"/>
      <c r="P40" s="20">
        <f>L40-N40</f>
        <v>2606.1</v>
      </c>
      <c r="Q40" s="238"/>
    </row>
    <row r="41" spans="2:17" ht="30" customHeight="1" x14ac:dyDescent="0.25">
      <c r="B41" s="70"/>
      <c r="C41" s="70"/>
      <c r="D41" s="70"/>
      <c r="E41" s="26" t="s">
        <v>66</v>
      </c>
      <c r="F41" s="27"/>
      <c r="G41" s="27"/>
      <c r="H41" s="28"/>
      <c r="I41" s="71"/>
      <c r="J41" s="30">
        <f t="shared" ref="J41:N41" si="5">SUM(J38:J40)</f>
        <v>12975.7</v>
      </c>
      <c r="K41" s="30">
        <f t="shared" si="5"/>
        <v>6.1</v>
      </c>
      <c r="L41" s="30">
        <f t="shared" si="5"/>
        <v>12981.800000000001</v>
      </c>
      <c r="M41" s="30">
        <f t="shared" si="5"/>
        <v>922.94</v>
      </c>
      <c r="N41" s="30">
        <f t="shared" si="5"/>
        <v>922.94</v>
      </c>
      <c r="O41" s="30"/>
      <c r="P41" s="30">
        <f>SUM(P38:P40)</f>
        <v>12058.859999999999</v>
      </c>
      <c r="Q41" s="31"/>
    </row>
    <row r="42" spans="2:17" ht="30" customHeight="1" x14ac:dyDescent="0.25">
      <c r="B42" s="14">
        <v>1000</v>
      </c>
      <c r="C42" s="14">
        <v>1100</v>
      </c>
      <c r="D42" s="14">
        <v>113</v>
      </c>
      <c r="E42" s="32" t="s">
        <v>67</v>
      </c>
      <c r="F42" s="39" t="s">
        <v>68</v>
      </c>
      <c r="G42" s="17"/>
      <c r="H42" s="17"/>
      <c r="I42" s="14">
        <v>15</v>
      </c>
      <c r="J42" s="18">
        <v>8789</v>
      </c>
      <c r="K42" s="62">
        <v>0</v>
      </c>
      <c r="L42" s="18">
        <f>J42+K42</f>
        <v>8789</v>
      </c>
      <c r="M42" s="18">
        <v>1166.49</v>
      </c>
      <c r="N42" s="75">
        <v>1166.49</v>
      </c>
      <c r="O42" s="75"/>
      <c r="P42" s="18">
        <f>L42-N42</f>
        <v>7622.51</v>
      </c>
      <c r="Q42" s="231"/>
    </row>
    <row r="43" spans="2:17" ht="30" customHeight="1" x14ac:dyDescent="0.25">
      <c r="B43" s="14">
        <v>1000</v>
      </c>
      <c r="C43" s="14">
        <v>1100</v>
      </c>
      <c r="D43" s="14">
        <v>113</v>
      </c>
      <c r="E43" s="76" t="s">
        <v>69</v>
      </c>
      <c r="F43" s="39" t="s">
        <v>70</v>
      </c>
      <c r="G43" s="77"/>
      <c r="H43" s="78"/>
      <c r="I43" s="14">
        <v>15</v>
      </c>
      <c r="J43" s="18">
        <v>7048</v>
      </c>
      <c r="K43" s="62">
        <v>0</v>
      </c>
      <c r="L43" s="18">
        <f>J43+K43</f>
        <v>7048</v>
      </c>
      <c r="M43" s="18">
        <v>794.45</v>
      </c>
      <c r="N43" s="75">
        <v>794.45</v>
      </c>
      <c r="O43" s="75"/>
      <c r="P43" s="18">
        <f>L43-N43</f>
        <v>6253.55</v>
      </c>
      <c r="Q43" s="79"/>
    </row>
    <row r="44" spans="2:17" ht="30" customHeight="1" x14ac:dyDescent="0.25">
      <c r="B44" s="14">
        <v>1000</v>
      </c>
      <c r="C44" s="14">
        <v>1100</v>
      </c>
      <c r="D44" s="14">
        <v>113</v>
      </c>
      <c r="E44" s="32" t="s">
        <v>71</v>
      </c>
      <c r="F44" s="39" t="s">
        <v>72</v>
      </c>
      <c r="G44" s="17"/>
      <c r="H44" s="17"/>
      <c r="I44" s="14">
        <v>15</v>
      </c>
      <c r="J44" s="18">
        <v>2600</v>
      </c>
      <c r="K44" s="19">
        <v>6.1</v>
      </c>
      <c r="L44" s="18">
        <f>J44+K44</f>
        <v>2606.1</v>
      </c>
      <c r="M44" s="18">
        <v>0</v>
      </c>
      <c r="N44" s="20">
        <v>0</v>
      </c>
      <c r="O44" s="20"/>
      <c r="P44" s="18">
        <f>L44-N44</f>
        <v>2606.1</v>
      </c>
      <c r="Q44" s="231"/>
    </row>
    <row r="45" spans="2:17" ht="30" customHeight="1" x14ac:dyDescent="0.25">
      <c r="B45" s="25"/>
      <c r="C45" s="25"/>
      <c r="D45" s="25"/>
      <c r="E45" s="80" t="s">
        <v>73</v>
      </c>
      <c r="F45" s="81"/>
      <c r="G45" s="81"/>
      <c r="H45" s="37"/>
      <c r="I45" s="25"/>
      <c r="J45" s="30">
        <f t="shared" ref="J45:N45" si="6">SUM(J42:J44)</f>
        <v>18437</v>
      </c>
      <c r="K45" s="30">
        <f t="shared" si="6"/>
        <v>6.1</v>
      </c>
      <c r="L45" s="30">
        <f t="shared" si="6"/>
        <v>18443.099999999999</v>
      </c>
      <c r="M45" s="30">
        <f t="shared" si="6"/>
        <v>1960.94</v>
      </c>
      <c r="N45" s="30">
        <f t="shared" si="6"/>
        <v>1960.94</v>
      </c>
      <c r="O45" s="30"/>
      <c r="P45" s="30">
        <f>SUM(P42:P44)</f>
        <v>16482.16</v>
      </c>
      <c r="Q45" s="81"/>
    </row>
    <row r="46" spans="2:17" x14ac:dyDescent="0.25">
      <c r="B46" s="46"/>
      <c r="C46" s="46"/>
      <c r="D46" s="46"/>
      <c r="E46" s="47"/>
      <c r="F46" s="48"/>
      <c r="G46" s="48"/>
      <c r="H46" s="49"/>
      <c r="I46" s="50"/>
      <c r="J46" s="50"/>
      <c r="K46" s="51"/>
      <c r="L46" s="50"/>
      <c r="M46" s="50"/>
      <c r="N46" s="50"/>
      <c r="O46" s="50"/>
      <c r="P46" s="50"/>
      <c r="Q46" s="52"/>
    </row>
    <row r="47" spans="2:17" ht="18" x14ac:dyDescent="0.25">
      <c r="B47" s="46"/>
      <c r="C47" s="46"/>
      <c r="D47" s="46"/>
      <c r="E47" s="285" t="s">
        <v>0</v>
      </c>
      <c r="F47" s="285"/>
      <c r="G47" s="285"/>
      <c r="H47" s="285"/>
      <c r="I47" s="50"/>
      <c r="J47" s="50"/>
      <c r="K47" s="51"/>
      <c r="L47" s="50"/>
      <c r="M47" s="50"/>
      <c r="N47" s="50"/>
      <c r="O47" s="50"/>
      <c r="P47" s="50"/>
      <c r="Q47" s="52"/>
    </row>
    <row r="48" spans="2:17" ht="18" x14ac:dyDescent="0.25">
      <c r="B48" s="4"/>
      <c r="C48" s="2"/>
      <c r="D48" s="2"/>
      <c r="E48" s="285" t="s">
        <v>2</v>
      </c>
      <c r="F48" s="285"/>
      <c r="G48" s="285"/>
      <c r="H48" s="285"/>
      <c r="I48" s="285" t="s">
        <v>253</v>
      </c>
      <c r="J48" s="285"/>
      <c r="K48" s="285"/>
      <c r="L48" s="285"/>
      <c r="M48" s="285"/>
      <c r="N48" s="285"/>
      <c r="O48" s="285"/>
      <c r="P48" s="285"/>
      <c r="Q48" s="2"/>
    </row>
    <row r="49" spans="2:17" ht="18" x14ac:dyDescent="0.25">
      <c r="B49" s="5"/>
      <c r="C49" s="2"/>
      <c r="D49" s="2"/>
      <c r="E49" s="285"/>
      <c r="F49" s="285"/>
      <c r="G49" s="285"/>
      <c r="H49" s="285"/>
      <c r="I49" s="53"/>
      <c r="J49" s="53"/>
      <c r="K49" s="54"/>
      <c r="L49" s="53"/>
      <c r="M49" s="53"/>
      <c r="N49" s="53"/>
      <c r="O49" s="53"/>
      <c r="P49" s="53"/>
      <c r="Q49" s="2"/>
    </row>
    <row r="50" spans="2:17" x14ac:dyDescent="0.25">
      <c r="B50" s="277" t="s">
        <v>9</v>
      </c>
      <c r="C50" s="277" t="s">
        <v>10</v>
      </c>
      <c r="D50" s="277" t="s">
        <v>11</v>
      </c>
      <c r="E50" s="274" t="s">
        <v>3</v>
      </c>
      <c r="F50" s="286" t="s">
        <v>47</v>
      </c>
      <c r="G50" s="229"/>
      <c r="H50" s="286" t="s">
        <v>5</v>
      </c>
      <c r="I50" s="279" t="s">
        <v>13</v>
      </c>
      <c r="J50" s="82" t="s">
        <v>74</v>
      </c>
      <c r="K50" s="83"/>
      <c r="L50" s="84"/>
      <c r="M50" s="290"/>
      <c r="N50" s="291"/>
      <c r="O50" s="242"/>
      <c r="P50" s="286" t="s">
        <v>7</v>
      </c>
      <c r="Q50" s="274" t="s">
        <v>8</v>
      </c>
    </row>
    <row r="51" spans="2:17" ht="22.5" x14ac:dyDescent="0.25">
      <c r="B51" s="293"/>
      <c r="C51" s="293"/>
      <c r="D51" s="293"/>
      <c r="E51" s="275"/>
      <c r="F51" s="287"/>
      <c r="G51" s="230" t="s">
        <v>12</v>
      </c>
      <c r="H51" s="287"/>
      <c r="I51" s="289"/>
      <c r="J51" s="279" t="s">
        <v>14</v>
      </c>
      <c r="K51" s="281" t="s">
        <v>48</v>
      </c>
      <c r="L51" s="295" t="s">
        <v>49</v>
      </c>
      <c r="M51" s="277" t="s">
        <v>17</v>
      </c>
      <c r="N51" s="277" t="s">
        <v>18</v>
      </c>
      <c r="O51" s="239" t="s">
        <v>250</v>
      </c>
      <c r="P51" s="287"/>
      <c r="Q51" s="275"/>
    </row>
    <row r="52" spans="2:17" x14ac:dyDescent="0.25">
      <c r="B52" s="278"/>
      <c r="C52" s="278"/>
      <c r="D52" s="278"/>
      <c r="E52" s="276"/>
      <c r="F52" s="288"/>
      <c r="G52" s="231"/>
      <c r="H52" s="288"/>
      <c r="I52" s="280"/>
      <c r="J52" s="280"/>
      <c r="K52" s="282"/>
      <c r="L52" s="296"/>
      <c r="M52" s="278"/>
      <c r="N52" s="278"/>
      <c r="O52" s="235"/>
      <c r="P52" s="288"/>
      <c r="Q52" s="276"/>
    </row>
    <row r="53" spans="2:17" ht="30" customHeight="1" x14ac:dyDescent="0.25">
      <c r="B53" s="14">
        <v>1000</v>
      </c>
      <c r="C53" s="14">
        <v>1100</v>
      </c>
      <c r="D53" s="14">
        <v>113</v>
      </c>
      <c r="E53" s="17" t="s">
        <v>75</v>
      </c>
      <c r="F53" s="78" t="s">
        <v>76</v>
      </c>
      <c r="G53" s="17"/>
      <c r="H53" s="17"/>
      <c r="I53" s="14">
        <v>15</v>
      </c>
      <c r="J53" s="18">
        <v>6252</v>
      </c>
      <c r="K53" s="62">
        <v>0</v>
      </c>
      <c r="L53" s="18">
        <f>J53+K53</f>
        <v>6252</v>
      </c>
      <c r="M53" s="18">
        <v>636.48</v>
      </c>
      <c r="N53" s="18">
        <v>636.48</v>
      </c>
      <c r="O53" s="18"/>
      <c r="P53" s="18">
        <f t="shared" ref="P53:P62" si="7">L53-N53</f>
        <v>5615.52</v>
      </c>
      <c r="Q53" s="85"/>
    </row>
    <row r="54" spans="2:17" ht="30" customHeight="1" x14ac:dyDescent="0.25">
      <c r="B54" s="14">
        <v>1000</v>
      </c>
      <c r="C54" s="14">
        <v>1100</v>
      </c>
      <c r="D54" s="14">
        <v>113</v>
      </c>
      <c r="E54" s="17" t="s">
        <v>77</v>
      </c>
      <c r="F54" s="59" t="s">
        <v>78</v>
      </c>
      <c r="G54" s="17"/>
      <c r="H54" s="17"/>
      <c r="I54" s="14">
        <v>15</v>
      </c>
      <c r="J54" s="20">
        <v>5866</v>
      </c>
      <c r="K54" s="33">
        <v>0</v>
      </c>
      <c r="L54" s="20">
        <f>J54+K54</f>
        <v>5866</v>
      </c>
      <c r="M54" s="20">
        <v>567.27</v>
      </c>
      <c r="N54" s="20">
        <v>567.27</v>
      </c>
      <c r="O54" s="20"/>
      <c r="P54" s="20">
        <f t="shared" si="7"/>
        <v>5298.73</v>
      </c>
      <c r="Q54" s="85"/>
    </row>
    <row r="55" spans="2:17" ht="30" customHeight="1" x14ac:dyDescent="0.25">
      <c r="B55" s="14">
        <v>1000</v>
      </c>
      <c r="C55" s="14">
        <v>1100</v>
      </c>
      <c r="D55" s="14">
        <v>113</v>
      </c>
      <c r="E55" s="17" t="s">
        <v>79</v>
      </c>
      <c r="F55" s="59" t="s">
        <v>80</v>
      </c>
      <c r="G55" s="24"/>
      <c r="H55" s="24"/>
      <c r="I55" s="14">
        <v>15</v>
      </c>
      <c r="J55" s="20">
        <v>2600</v>
      </c>
      <c r="K55" s="33">
        <v>6.1</v>
      </c>
      <c r="L55" s="20">
        <f>J55+K55</f>
        <v>2606.1</v>
      </c>
      <c r="M55" s="20"/>
      <c r="N55" s="20"/>
      <c r="O55" s="20">
        <v>1000</v>
      </c>
      <c r="P55" s="20">
        <f>L55-N55-O55</f>
        <v>1606.1</v>
      </c>
      <c r="Q55" s="85"/>
    </row>
    <row r="56" spans="2:17" ht="30" customHeight="1" x14ac:dyDescent="0.25">
      <c r="B56" s="14">
        <v>1000</v>
      </c>
      <c r="C56" s="14">
        <v>1100</v>
      </c>
      <c r="D56" s="14">
        <v>113</v>
      </c>
      <c r="E56" s="17" t="s">
        <v>81</v>
      </c>
      <c r="F56" s="59" t="s">
        <v>82</v>
      </c>
      <c r="G56" s="17"/>
      <c r="H56" s="17"/>
      <c r="I56" s="14">
        <v>15</v>
      </c>
      <c r="J56" s="20">
        <v>2600</v>
      </c>
      <c r="K56" s="33">
        <v>6.1</v>
      </c>
      <c r="L56" s="18">
        <f t="shared" ref="L56:L62" si="8">J56+K56</f>
        <v>2606.1</v>
      </c>
      <c r="M56" s="20">
        <v>0</v>
      </c>
      <c r="N56" s="20">
        <v>0</v>
      </c>
      <c r="O56" s="20"/>
      <c r="P56" s="18">
        <f t="shared" si="7"/>
        <v>2606.1</v>
      </c>
      <c r="Q56" s="85"/>
    </row>
    <row r="57" spans="2:17" ht="30" customHeight="1" x14ac:dyDescent="0.25">
      <c r="B57" s="14">
        <v>1000</v>
      </c>
      <c r="C57" s="14">
        <v>1100</v>
      </c>
      <c r="D57" s="14">
        <v>113</v>
      </c>
      <c r="E57" s="17" t="s">
        <v>83</v>
      </c>
      <c r="F57" s="16" t="s">
        <v>84</v>
      </c>
      <c r="G57" s="17"/>
      <c r="H57" s="17"/>
      <c r="I57" s="14">
        <v>15</v>
      </c>
      <c r="J57" s="18">
        <v>2584</v>
      </c>
      <c r="K57" s="62">
        <v>7.14</v>
      </c>
      <c r="L57" s="18">
        <f t="shared" si="8"/>
        <v>2591.14</v>
      </c>
      <c r="M57" s="18">
        <v>0</v>
      </c>
      <c r="N57" s="20">
        <v>0</v>
      </c>
      <c r="O57" s="20"/>
      <c r="P57" s="18">
        <f t="shared" si="7"/>
        <v>2591.14</v>
      </c>
      <c r="Q57" s="41"/>
    </row>
    <row r="58" spans="2:17" ht="30" customHeight="1" x14ac:dyDescent="0.25">
      <c r="B58" s="14">
        <v>1000</v>
      </c>
      <c r="C58" s="14">
        <v>1100</v>
      </c>
      <c r="D58" s="14">
        <v>113</v>
      </c>
      <c r="E58" s="15" t="s">
        <v>85</v>
      </c>
      <c r="F58" s="16" t="s">
        <v>84</v>
      </c>
      <c r="G58" s="17"/>
      <c r="H58" s="17"/>
      <c r="I58" s="14">
        <v>15</v>
      </c>
      <c r="J58" s="18">
        <v>2584</v>
      </c>
      <c r="K58" s="62">
        <v>7.14</v>
      </c>
      <c r="L58" s="18">
        <f t="shared" si="8"/>
        <v>2591.14</v>
      </c>
      <c r="M58" s="18">
        <v>0</v>
      </c>
      <c r="N58" s="20">
        <v>0</v>
      </c>
      <c r="O58" s="20"/>
      <c r="P58" s="18">
        <f t="shared" si="7"/>
        <v>2591.14</v>
      </c>
      <c r="Q58" s="41"/>
    </row>
    <row r="59" spans="2:17" ht="30" customHeight="1" x14ac:dyDescent="0.25">
      <c r="B59" s="14">
        <v>1000</v>
      </c>
      <c r="C59" s="14">
        <v>1100</v>
      </c>
      <c r="D59" s="14">
        <v>113</v>
      </c>
      <c r="E59" s="15" t="s">
        <v>86</v>
      </c>
      <c r="F59" s="16" t="s">
        <v>84</v>
      </c>
      <c r="G59" s="17"/>
      <c r="H59" s="17"/>
      <c r="I59" s="14">
        <v>15</v>
      </c>
      <c r="J59" s="18">
        <v>2584</v>
      </c>
      <c r="K59" s="18">
        <v>7.14</v>
      </c>
      <c r="L59" s="18">
        <f t="shared" si="8"/>
        <v>2591.14</v>
      </c>
      <c r="M59" s="18">
        <v>0</v>
      </c>
      <c r="N59" s="20">
        <v>0</v>
      </c>
      <c r="O59" s="20"/>
      <c r="P59" s="18">
        <f t="shared" si="7"/>
        <v>2591.14</v>
      </c>
      <c r="Q59" s="41"/>
    </row>
    <row r="60" spans="2:17" ht="30" customHeight="1" x14ac:dyDescent="0.25">
      <c r="B60" s="14">
        <v>1000</v>
      </c>
      <c r="C60" s="14">
        <v>1100</v>
      </c>
      <c r="D60" s="14">
        <v>113</v>
      </c>
      <c r="E60" s="78" t="s">
        <v>87</v>
      </c>
      <c r="F60" s="59" t="s">
        <v>88</v>
      </c>
      <c r="G60" s="86"/>
      <c r="H60" s="78"/>
      <c r="I60" s="14">
        <v>15</v>
      </c>
      <c r="J60" s="18">
        <v>4596</v>
      </c>
      <c r="K60" s="62">
        <v>0</v>
      </c>
      <c r="L60" s="18">
        <f t="shared" si="8"/>
        <v>4596</v>
      </c>
      <c r="M60" s="18">
        <v>365.07</v>
      </c>
      <c r="N60" s="18">
        <v>365.07</v>
      </c>
      <c r="O60" s="18"/>
      <c r="P60" s="18">
        <f t="shared" si="7"/>
        <v>4230.93</v>
      </c>
      <c r="Q60" s="41"/>
    </row>
    <row r="61" spans="2:17" ht="30" customHeight="1" x14ac:dyDescent="0.25">
      <c r="B61" s="14">
        <v>1000</v>
      </c>
      <c r="C61" s="14">
        <v>1100</v>
      </c>
      <c r="D61" s="14">
        <v>113</v>
      </c>
      <c r="E61" s="78" t="s">
        <v>89</v>
      </c>
      <c r="F61" s="64" t="s">
        <v>90</v>
      </c>
      <c r="G61" s="86"/>
      <c r="H61" s="78"/>
      <c r="I61" s="14">
        <v>15</v>
      </c>
      <c r="J61" s="20">
        <v>4713</v>
      </c>
      <c r="K61" s="33">
        <v>0</v>
      </c>
      <c r="L61" s="18">
        <f t="shared" si="8"/>
        <v>4713</v>
      </c>
      <c r="M61" s="20">
        <v>377.81</v>
      </c>
      <c r="N61" s="20">
        <v>377.81</v>
      </c>
      <c r="O61" s="20"/>
      <c r="P61" s="18">
        <f t="shared" si="7"/>
        <v>4335.1899999999996</v>
      </c>
      <c r="Q61" s="231"/>
    </row>
    <row r="62" spans="2:17" ht="30" customHeight="1" x14ac:dyDescent="0.25">
      <c r="B62" s="14">
        <v>1000</v>
      </c>
      <c r="C62" s="14">
        <v>1100</v>
      </c>
      <c r="D62" s="14">
        <v>113</v>
      </c>
      <c r="E62" s="42" t="s">
        <v>91</v>
      </c>
      <c r="F62" s="64" t="s">
        <v>92</v>
      </c>
      <c r="G62" s="87"/>
      <c r="H62" s="78"/>
      <c r="I62" s="14">
        <v>15</v>
      </c>
      <c r="J62" s="20">
        <v>4713</v>
      </c>
      <c r="K62" s="33">
        <v>0</v>
      </c>
      <c r="L62" s="18">
        <f t="shared" si="8"/>
        <v>4713</v>
      </c>
      <c r="M62" s="20">
        <v>377.81</v>
      </c>
      <c r="N62" s="20">
        <v>377.81</v>
      </c>
      <c r="O62" s="20"/>
      <c r="P62" s="18">
        <f t="shared" si="7"/>
        <v>4335.1899999999996</v>
      </c>
      <c r="Q62" s="231"/>
    </row>
    <row r="63" spans="2:17" ht="30" customHeight="1" x14ac:dyDescent="0.25">
      <c r="B63" s="70"/>
      <c r="C63" s="70"/>
      <c r="D63" s="70"/>
      <c r="E63" s="26" t="s">
        <v>93</v>
      </c>
      <c r="F63" s="27"/>
      <c r="G63" s="27"/>
      <c r="H63" s="88"/>
      <c r="I63" s="29"/>
      <c r="J63" s="30">
        <f t="shared" ref="J63:N63" si="9">SUM(J53:J62)</f>
        <v>39092</v>
      </c>
      <c r="K63" s="30">
        <f t="shared" si="9"/>
        <v>33.619999999999997</v>
      </c>
      <c r="L63" s="30">
        <f t="shared" si="9"/>
        <v>39125.619999999995</v>
      </c>
      <c r="M63" s="30">
        <f t="shared" si="9"/>
        <v>2324.44</v>
      </c>
      <c r="N63" s="30">
        <f t="shared" si="9"/>
        <v>2324.44</v>
      </c>
      <c r="O63" s="30"/>
      <c r="P63" s="30">
        <f>SUM(P53:P62)</f>
        <v>35801.18</v>
      </c>
      <c r="Q63" s="89"/>
    </row>
    <row r="64" spans="2:17" ht="30" customHeight="1" x14ac:dyDescent="0.25">
      <c r="B64" s="14">
        <v>1000</v>
      </c>
      <c r="C64" s="14">
        <v>1100</v>
      </c>
      <c r="D64" s="14">
        <v>113</v>
      </c>
      <c r="E64" s="78" t="s">
        <v>94</v>
      </c>
      <c r="F64" s="59" t="s">
        <v>95</v>
      </c>
      <c r="G64" s="90"/>
      <c r="H64" s="78"/>
      <c r="I64" s="14">
        <v>15</v>
      </c>
      <c r="J64" s="18">
        <v>6252</v>
      </c>
      <c r="K64" s="62">
        <v>0</v>
      </c>
      <c r="L64" s="18">
        <f>J64+K64</f>
        <v>6252</v>
      </c>
      <c r="M64" s="18">
        <v>636.48</v>
      </c>
      <c r="N64" s="18">
        <v>636.48</v>
      </c>
      <c r="O64" s="18"/>
      <c r="P64" s="18">
        <f>L64-N64</f>
        <v>5615.52</v>
      </c>
      <c r="Q64" s="41"/>
    </row>
    <row r="65" spans="2:17" ht="30" customHeight="1" x14ac:dyDescent="0.25">
      <c r="B65" s="14">
        <v>1000</v>
      </c>
      <c r="C65" s="14">
        <v>1100</v>
      </c>
      <c r="D65" s="14">
        <v>113</v>
      </c>
      <c r="E65" s="91" t="s">
        <v>96</v>
      </c>
      <c r="F65" s="64" t="s">
        <v>97</v>
      </c>
      <c r="G65" s="91"/>
      <c r="H65" s="91"/>
      <c r="I65" s="14">
        <v>15</v>
      </c>
      <c r="J65" s="20">
        <v>2600</v>
      </c>
      <c r="K65" s="69">
        <v>6.1</v>
      </c>
      <c r="L65" s="18">
        <f>J65+K65</f>
        <v>2606.1</v>
      </c>
      <c r="M65" s="20">
        <v>0</v>
      </c>
      <c r="N65" s="20">
        <v>0</v>
      </c>
      <c r="O65" s="20"/>
      <c r="P65" s="18">
        <f>L65-N65</f>
        <v>2606.1</v>
      </c>
      <c r="Q65" s="238"/>
    </row>
    <row r="66" spans="2:17" ht="30" customHeight="1" x14ac:dyDescent="0.25">
      <c r="B66" s="92"/>
      <c r="C66" s="92"/>
      <c r="D66" s="92"/>
      <c r="E66" s="80" t="s">
        <v>98</v>
      </c>
      <c r="F66" s="93"/>
      <c r="G66" s="93"/>
      <c r="H66" s="94"/>
      <c r="I66" s="92"/>
      <c r="J66" s="95">
        <f t="shared" ref="J66:N66" si="10">SUM(J64:J65)</f>
        <v>8852</v>
      </c>
      <c r="K66" s="95">
        <f t="shared" si="10"/>
        <v>6.1</v>
      </c>
      <c r="L66" s="95">
        <f t="shared" si="10"/>
        <v>8858.1</v>
      </c>
      <c r="M66" s="95">
        <f t="shared" si="10"/>
        <v>636.48</v>
      </c>
      <c r="N66" s="95">
        <f t="shared" si="10"/>
        <v>636.48</v>
      </c>
      <c r="O66" s="95"/>
      <c r="P66" s="95">
        <f>SUM(P64:P65)</f>
        <v>8221.6200000000008</v>
      </c>
      <c r="Q66" s="96">
        <v>0</v>
      </c>
    </row>
    <row r="67" spans="2:17" ht="30" customHeight="1" x14ac:dyDescent="0.25">
      <c r="B67" s="14">
        <v>1000</v>
      </c>
      <c r="C67" s="14">
        <v>1100</v>
      </c>
      <c r="D67" s="14">
        <v>113</v>
      </c>
      <c r="E67" s="17" t="s">
        <v>99</v>
      </c>
      <c r="F67" s="78" t="s">
        <v>100</v>
      </c>
      <c r="G67" s="17"/>
      <c r="H67" s="17"/>
      <c r="I67" s="14">
        <v>15</v>
      </c>
      <c r="J67" s="20">
        <v>5867</v>
      </c>
      <c r="K67" s="33">
        <v>0</v>
      </c>
      <c r="L67" s="20">
        <f>J67+K67</f>
        <v>5867</v>
      </c>
      <c r="M67" s="20">
        <v>567.45000000000005</v>
      </c>
      <c r="N67" s="20">
        <v>567.45000000000005</v>
      </c>
      <c r="O67" s="20"/>
      <c r="P67" s="20">
        <f>L67-N67</f>
        <v>5299.55</v>
      </c>
      <c r="Q67" s="97"/>
    </row>
    <row r="68" spans="2:17" ht="30" customHeight="1" x14ac:dyDescent="0.25">
      <c r="B68" s="14">
        <v>1000</v>
      </c>
      <c r="C68" s="14">
        <v>1100</v>
      </c>
      <c r="D68" s="14">
        <v>113</v>
      </c>
      <c r="E68" s="17" t="s">
        <v>101</v>
      </c>
      <c r="F68" s="78" t="s">
        <v>102</v>
      </c>
      <c r="G68" s="87"/>
      <c r="H68" s="77"/>
      <c r="I68" s="14">
        <v>15</v>
      </c>
      <c r="J68" s="20">
        <v>5867</v>
      </c>
      <c r="K68" s="33">
        <v>0</v>
      </c>
      <c r="L68" s="20">
        <f t="shared" ref="L68:L71" si="11">J68+K68</f>
        <v>5867</v>
      </c>
      <c r="M68" s="20">
        <v>567.45000000000005</v>
      </c>
      <c r="N68" s="20">
        <v>567.45000000000005</v>
      </c>
      <c r="O68" s="20"/>
      <c r="P68" s="20">
        <f>L68-N68</f>
        <v>5299.55</v>
      </c>
      <c r="Q68" s="97"/>
    </row>
    <row r="69" spans="2:17" ht="30" customHeight="1" x14ac:dyDescent="0.25">
      <c r="B69" s="14">
        <v>1000</v>
      </c>
      <c r="C69" s="14">
        <v>1100</v>
      </c>
      <c r="D69" s="14">
        <v>113</v>
      </c>
      <c r="E69" s="78"/>
      <c r="F69" s="78" t="s">
        <v>103</v>
      </c>
      <c r="G69" s="87"/>
      <c r="H69" s="98"/>
      <c r="I69" s="14"/>
      <c r="J69" s="18"/>
      <c r="K69" s="33"/>
      <c r="L69" s="20">
        <f t="shared" si="11"/>
        <v>0</v>
      </c>
      <c r="M69" s="18"/>
      <c r="N69" s="18"/>
      <c r="O69" s="18"/>
      <c r="P69" s="20">
        <f>L69-N69</f>
        <v>0</v>
      </c>
      <c r="Q69" s="41"/>
    </row>
    <row r="70" spans="2:17" ht="30" customHeight="1" x14ac:dyDescent="0.25">
      <c r="B70" s="14">
        <v>1000</v>
      </c>
      <c r="C70" s="14">
        <v>1100</v>
      </c>
      <c r="D70" s="14">
        <v>113</v>
      </c>
      <c r="E70" s="17" t="s">
        <v>104</v>
      </c>
      <c r="F70" s="59" t="s">
        <v>105</v>
      </c>
      <c r="G70" s="17"/>
      <c r="H70" s="17"/>
      <c r="I70" s="14">
        <v>15</v>
      </c>
      <c r="J70" s="18">
        <v>2584</v>
      </c>
      <c r="K70" s="18">
        <v>7.14</v>
      </c>
      <c r="L70" s="20">
        <f t="shared" si="11"/>
        <v>2591.14</v>
      </c>
      <c r="M70" s="18">
        <v>0</v>
      </c>
      <c r="N70" s="20">
        <v>0</v>
      </c>
      <c r="O70" s="20"/>
      <c r="P70" s="20">
        <f>L70-N70</f>
        <v>2591.14</v>
      </c>
      <c r="Q70" s="41"/>
    </row>
    <row r="71" spans="2:17" ht="30" customHeight="1" x14ac:dyDescent="0.25">
      <c r="B71" s="14">
        <v>1000</v>
      </c>
      <c r="C71" s="14">
        <v>1100</v>
      </c>
      <c r="D71" s="14">
        <v>113</v>
      </c>
      <c r="E71" s="78" t="s">
        <v>106</v>
      </c>
      <c r="F71" s="78" t="s">
        <v>107</v>
      </c>
      <c r="G71" s="87"/>
      <c r="H71" s="78"/>
      <c r="I71" s="14">
        <v>15</v>
      </c>
      <c r="J71" s="18">
        <v>2114</v>
      </c>
      <c r="K71" s="33">
        <v>65.989999999999995</v>
      </c>
      <c r="L71" s="20">
        <f t="shared" si="11"/>
        <v>2179.9899999999998</v>
      </c>
      <c r="M71" s="18">
        <v>0</v>
      </c>
      <c r="N71" s="18">
        <v>0</v>
      </c>
      <c r="O71" s="18"/>
      <c r="P71" s="20">
        <f>L71-N71</f>
        <v>2179.9899999999998</v>
      </c>
      <c r="Q71" s="41"/>
    </row>
    <row r="72" spans="2:17" ht="30" customHeight="1" x14ac:dyDescent="0.25">
      <c r="B72" s="70"/>
      <c r="C72" s="70"/>
      <c r="D72" s="70"/>
      <c r="E72" s="26" t="s">
        <v>108</v>
      </c>
      <c r="F72" s="27"/>
      <c r="G72" s="27"/>
      <c r="H72" s="28"/>
      <c r="I72" s="99"/>
      <c r="J72" s="30">
        <f t="shared" ref="J72:N72" si="12">SUM(J67:J71)</f>
        <v>16432</v>
      </c>
      <c r="K72" s="30">
        <f t="shared" si="12"/>
        <v>73.13</v>
      </c>
      <c r="L72" s="30">
        <f t="shared" si="12"/>
        <v>16505.129999999997</v>
      </c>
      <c r="M72" s="30">
        <f t="shared" si="12"/>
        <v>1134.9000000000001</v>
      </c>
      <c r="N72" s="30">
        <f t="shared" si="12"/>
        <v>1134.9000000000001</v>
      </c>
      <c r="O72" s="30"/>
      <c r="P72" s="30">
        <f>SUM(P67:P71)</f>
        <v>15370.23</v>
      </c>
      <c r="Q72" s="100"/>
    </row>
    <row r="73" spans="2:17" x14ac:dyDescent="0.25">
      <c r="B73" s="101"/>
      <c r="C73" s="101"/>
      <c r="D73" s="101"/>
      <c r="E73" s="102"/>
      <c r="F73" s="103"/>
      <c r="G73" s="103"/>
      <c r="H73" s="104"/>
      <c r="I73" s="105"/>
      <c r="J73" s="106"/>
      <c r="K73" s="106"/>
      <c r="L73" s="106"/>
      <c r="M73" s="106"/>
      <c r="N73" s="106"/>
      <c r="O73" s="106"/>
      <c r="P73" s="106"/>
      <c r="Q73" s="107"/>
    </row>
    <row r="74" spans="2:17" ht="18" x14ac:dyDescent="0.25">
      <c r="B74" s="46"/>
      <c r="C74" s="46"/>
      <c r="D74" s="46"/>
      <c r="E74" s="285"/>
      <c r="F74" s="285"/>
      <c r="G74" s="285"/>
      <c r="H74" s="285"/>
      <c r="Q74" s="52"/>
    </row>
    <row r="75" spans="2:17" ht="18" x14ac:dyDescent="0.25">
      <c r="B75" s="46"/>
      <c r="C75" s="46"/>
      <c r="D75" s="46"/>
      <c r="E75" s="285" t="s">
        <v>0</v>
      </c>
      <c r="F75" s="285"/>
      <c r="G75" s="285"/>
      <c r="H75" s="285"/>
      <c r="I75" s="50"/>
      <c r="J75" s="50"/>
      <c r="K75" s="51"/>
      <c r="L75" s="50"/>
      <c r="M75" s="50"/>
      <c r="N75" s="50"/>
      <c r="O75" s="50"/>
      <c r="P75" s="50"/>
      <c r="Q75" s="52"/>
    </row>
    <row r="76" spans="2:17" ht="18" x14ac:dyDescent="0.25">
      <c r="B76" s="4"/>
      <c r="C76" s="2"/>
      <c r="D76" s="2"/>
      <c r="E76" s="285" t="s">
        <v>2</v>
      </c>
      <c r="F76" s="285"/>
      <c r="G76" s="285"/>
      <c r="H76" s="285"/>
      <c r="I76" s="285" t="s">
        <v>253</v>
      </c>
      <c r="J76" s="285"/>
      <c r="K76" s="285"/>
      <c r="L76" s="285"/>
      <c r="M76" s="285"/>
      <c r="N76" s="285"/>
      <c r="O76" s="285"/>
      <c r="P76" s="285"/>
      <c r="Q76" s="2"/>
    </row>
    <row r="77" spans="2:17" ht="18" x14ac:dyDescent="0.25">
      <c r="B77" s="5"/>
      <c r="C77" s="2"/>
      <c r="D77" s="2"/>
      <c r="E77" s="294"/>
      <c r="F77" s="294"/>
      <c r="G77" s="294"/>
      <c r="H77" s="294"/>
      <c r="I77" s="53"/>
      <c r="J77" s="53"/>
      <c r="K77" s="54"/>
      <c r="L77" s="53"/>
      <c r="M77" s="53"/>
      <c r="N77" s="53"/>
      <c r="O77" s="53"/>
      <c r="P77" s="53"/>
      <c r="Q77" s="2"/>
    </row>
    <row r="78" spans="2:17" x14ac:dyDescent="0.25">
      <c r="B78" s="277" t="s">
        <v>9</v>
      </c>
      <c r="C78" s="277" t="s">
        <v>10</v>
      </c>
      <c r="D78" s="277" t="s">
        <v>11</v>
      </c>
      <c r="E78" s="274" t="s">
        <v>3</v>
      </c>
      <c r="F78" s="274" t="s">
        <v>47</v>
      </c>
      <c r="G78" s="232"/>
      <c r="H78" s="274" t="s">
        <v>5</v>
      </c>
      <c r="I78" s="279" t="s">
        <v>13</v>
      </c>
      <c r="J78" s="82" t="s">
        <v>109</v>
      </c>
      <c r="K78" s="109"/>
      <c r="L78" s="84"/>
      <c r="M78" s="290"/>
      <c r="N78" s="291"/>
      <c r="O78" s="242"/>
      <c r="P78" s="286" t="s">
        <v>7</v>
      </c>
      <c r="Q78" s="286" t="s">
        <v>8</v>
      </c>
    </row>
    <row r="79" spans="2:17" ht="22.5" x14ac:dyDescent="0.25">
      <c r="B79" s="293"/>
      <c r="C79" s="293"/>
      <c r="D79" s="293"/>
      <c r="E79" s="275"/>
      <c r="F79" s="275"/>
      <c r="G79" s="233" t="s">
        <v>12</v>
      </c>
      <c r="H79" s="275"/>
      <c r="I79" s="289"/>
      <c r="J79" s="279" t="s">
        <v>14</v>
      </c>
      <c r="K79" s="281" t="s">
        <v>48</v>
      </c>
      <c r="L79" s="283" t="s">
        <v>49</v>
      </c>
      <c r="M79" s="277" t="s">
        <v>17</v>
      </c>
      <c r="N79" s="277" t="s">
        <v>18</v>
      </c>
      <c r="O79" s="239" t="s">
        <v>250</v>
      </c>
      <c r="P79" s="287"/>
      <c r="Q79" s="287"/>
    </row>
    <row r="80" spans="2:17" x14ac:dyDescent="0.25">
      <c r="B80" s="278"/>
      <c r="C80" s="278"/>
      <c r="D80" s="278"/>
      <c r="E80" s="276"/>
      <c r="F80" s="276"/>
      <c r="G80" s="234"/>
      <c r="H80" s="276"/>
      <c r="I80" s="280"/>
      <c r="J80" s="280"/>
      <c r="K80" s="282"/>
      <c r="L80" s="284"/>
      <c r="M80" s="278"/>
      <c r="N80" s="278"/>
      <c r="O80" s="235"/>
      <c r="P80" s="288"/>
      <c r="Q80" s="288"/>
    </row>
    <row r="81" spans="2:17" ht="30" customHeight="1" x14ac:dyDescent="0.25">
      <c r="B81" s="14">
        <v>1000</v>
      </c>
      <c r="C81" s="14">
        <v>1100</v>
      </c>
      <c r="D81" s="14">
        <v>113</v>
      </c>
      <c r="E81" s="42" t="s">
        <v>110</v>
      </c>
      <c r="F81" s="59" t="s">
        <v>111</v>
      </c>
      <c r="G81" s="78"/>
      <c r="H81" s="78"/>
      <c r="I81" s="14">
        <v>15</v>
      </c>
      <c r="J81" s="18">
        <v>10063</v>
      </c>
      <c r="K81" s="33">
        <v>0</v>
      </c>
      <c r="L81" s="18">
        <f>J81+K81</f>
        <v>10063</v>
      </c>
      <c r="M81" s="18">
        <v>1438.73</v>
      </c>
      <c r="N81" s="18">
        <v>1438.73</v>
      </c>
      <c r="O81" s="18"/>
      <c r="P81" s="20">
        <f>L81-N81</f>
        <v>8624.27</v>
      </c>
      <c r="Q81" s="41"/>
    </row>
    <row r="82" spans="2:17" ht="30" customHeight="1" x14ac:dyDescent="0.25">
      <c r="B82" s="14">
        <v>1000</v>
      </c>
      <c r="C82" s="14">
        <v>1100</v>
      </c>
      <c r="D82" s="14">
        <v>113</v>
      </c>
      <c r="E82" s="78" t="s">
        <v>112</v>
      </c>
      <c r="F82" s="59" t="s">
        <v>113</v>
      </c>
      <c r="G82" s="78"/>
      <c r="H82" s="78"/>
      <c r="I82" s="14">
        <v>15</v>
      </c>
      <c r="J82" s="20">
        <v>5867</v>
      </c>
      <c r="K82" s="33">
        <v>0</v>
      </c>
      <c r="L82" s="18">
        <f t="shared" ref="L82:L85" si="13">J82+K82</f>
        <v>5867</v>
      </c>
      <c r="M82" s="20">
        <v>567.45000000000005</v>
      </c>
      <c r="N82" s="20">
        <v>567.45000000000005</v>
      </c>
      <c r="O82" s="20"/>
      <c r="P82" s="20">
        <f>L82-N82</f>
        <v>5299.55</v>
      </c>
      <c r="Q82" s="41"/>
    </row>
    <row r="83" spans="2:17" ht="30" customHeight="1" x14ac:dyDescent="0.25">
      <c r="B83" s="14">
        <v>1000</v>
      </c>
      <c r="C83" s="14">
        <v>1100</v>
      </c>
      <c r="D83" s="14">
        <v>113</v>
      </c>
      <c r="E83" s="24" t="s">
        <v>114</v>
      </c>
      <c r="F83" s="59" t="s">
        <v>115</v>
      </c>
      <c r="G83" s="17"/>
      <c r="H83" s="17"/>
      <c r="I83" s="14">
        <v>15</v>
      </c>
      <c r="J83" s="18">
        <v>4534</v>
      </c>
      <c r="K83" s="33">
        <v>0</v>
      </c>
      <c r="L83" s="18">
        <f t="shared" si="13"/>
        <v>4534</v>
      </c>
      <c r="M83" s="18">
        <v>358.32</v>
      </c>
      <c r="N83" s="18">
        <v>358.32</v>
      </c>
      <c r="O83" s="18"/>
      <c r="P83" s="20">
        <f>L83-N83</f>
        <v>4175.68</v>
      </c>
      <c r="Q83" s="41"/>
    </row>
    <row r="84" spans="2:17" ht="30" customHeight="1" x14ac:dyDescent="0.25">
      <c r="B84" s="14">
        <v>1000</v>
      </c>
      <c r="C84" s="14">
        <v>1100</v>
      </c>
      <c r="D84" s="14">
        <v>113</v>
      </c>
      <c r="E84" s="112"/>
      <c r="F84" s="59" t="s">
        <v>116</v>
      </c>
      <c r="G84" s="17"/>
      <c r="H84" s="17"/>
      <c r="I84" s="14"/>
      <c r="J84" s="18"/>
      <c r="K84" s="33"/>
      <c r="L84" s="18">
        <f t="shared" si="13"/>
        <v>0</v>
      </c>
      <c r="M84" s="18"/>
      <c r="N84" s="18"/>
      <c r="O84" s="18"/>
      <c r="P84" s="20">
        <f>L84-N84</f>
        <v>0</v>
      </c>
      <c r="Q84" s="41"/>
    </row>
    <row r="85" spans="2:17" ht="30" customHeight="1" x14ac:dyDescent="0.25">
      <c r="B85" s="14">
        <v>1000</v>
      </c>
      <c r="C85" s="14">
        <v>1100</v>
      </c>
      <c r="D85" s="14">
        <v>113</v>
      </c>
      <c r="E85" s="42" t="s">
        <v>117</v>
      </c>
      <c r="F85" s="64" t="s">
        <v>118</v>
      </c>
      <c r="G85" s="86"/>
      <c r="H85" s="78"/>
      <c r="I85" s="14">
        <v>15</v>
      </c>
      <c r="J85" s="18">
        <v>4534</v>
      </c>
      <c r="K85" s="33">
        <v>0</v>
      </c>
      <c r="L85" s="18">
        <f t="shared" si="13"/>
        <v>4534</v>
      </c>
      <c r="M85" s="18">
        <v>358.32</v>
      </c>
      <c r="N85" s="18">
        <v>358.32</v>
      </c>
      <c r="O85" s="18"/>
      <c r="P85" s="20">
        <f>L85-N85</f>
        <v>4175.68</v>
      </c>
      <c r="Q85" s="41"/>
    </row>
    <row r="86" spans="2:17" ht="30" customHeight="1" x14ac:dyDescent="0.25">
      <c r="B86" s="26"/>
      <c r="C86" s="26"/>
      <c r="D86" s="26"/>
      <c r="E86" s="26" t="s">
        <v>119</v>
      </c>
      <c r="F86" s="27"/>
      <c r="G86" s="27"/>
      <c r="H86" s="28"/>
      <c r="I86" s="99"/>
      <c r="J86" s="30">
        <f t="shared" ref="J86:N86" si="14">SUM(J81:J85)</f>
        <v>24998</v>
      </c>
      <c r="K86" s="30">
        <f t="shared" si="14"/>
        <v>0</v>
      </c>
      <c r="L86" s="30">
        <f t="shared" si="14"/>
        <v>24998</v>
      </c>
      <c r="M86" s="30">
        <f t="shared" si="14"/>
        <v>2722.82</v>
      </c>
      <c r="N86" s="30">
        <f t="shared" si="14"/>
        <v>2722.82</v>
      </c>
      <c r="O86" s="30"/>
      <c r="P86" s="30">
        <f>SUM(P81:P85)</f>
        <v>22275.18</v>
      </c>
      <c r="Q86" s="31"/>
    </row>
    <row r="87" spans="2:17" ht="30" customHeight="1" x14ac:dyDescent="0.25">
      <c r="B87" s="14">
        <v>1000</v>
      </c>
      <c r="C87" s="14">
        <v>1100</v>
      </c>
      <c r="D87" s="14">
        <v>113</v>
      </c>
      <c r="E87" s="78" t="s">
        <v>120</v>
      </c>
      <c r="F87" s="59" t="s">
        <v>121</v>
      </c>
      <c r="G87" s="86"/>
      <c r="H87" s="78"/>
      <c r="I87" s="14">
        <v>15</v>
      </c>
      <c r="J87" s="18">
        <v>2880</v>
      </c>
      <c r="K87" s="62">
        <v>0</v>
      </c>
      <c r="L87" s="18">
        <f>J87+K87</f>
        <v>2880</v>
      </c>
      <c r="M87" s="18">
        <v>32.86</v>
      </c>
      <c r="N87" s="18">
        <v>32.86</v>
      </c>
      <c r="O87" s="18"/>
      <c r="P87" s="20">
        <f>L87-N87</f>
        <v>2847.14</v>
      </c>
      <c r="Q87" s="16"/>
    </row>
    <row r="88" spans="2:17" ht="30" customHeight="1" x14ac:dyDescent="0.25">
      <c r="B88" s="113"/>
      <c r="C88" s="113"/>
      <c r="D88" s="113"/>
      <c r="E88" s="26" t="s">
        <v>122</v>
      </c>
      <c r="F88" s="27"/>
      <c r="G88" s="27"/>
      <c r="H88" s="28"/>
      <c r="I88" s="71"/>
      <c r="J88" s="30">
        <f>SUM(J87)</f>
        <v>2880</v>
      </c>
      <c r="K88" s="30">
        <v>0</v>
      </c>
      <c r="L88" s="30">
        <f>SUM(L87)</f>
        <v>2880</v>
      </c>
      <c r="M88" s="30">
        <f>SUM(M87)</f>
        <v>32.86</v>
      </c>
      <c r="N88" s="30">
        <f>SUM(N87)</f>
        <v>32.86</v>
      </c>
      <c r="O88" s="30"/>
      <c r="P88" s="30">
        <f>SUM(P87)</f>
        <v>2847.14</v>
      </c>
      <c r="Q88" s="30">
        <v>0</v>
      </c>
    </row>
    <row r="89" spans="2:17" ht="30" customHeight="1" x14ac:dyDescent="0.25">
      <c r="B89" s="14">
        <v>1000</v>
      </c>
      <c r="C89" s="14">
        <v>1100</v>
      </c>
      <c r="D89" s="14">
        <v>113</v>
      </c>
      <c r="E89" s="78" t="s">
        <v>123</v>
      </c>
      <c r="F89" s="78" t="s">
        <v>124</v>
      </c>
      <c r="G89" s="227"/>
      <c r="H89" s="78"/>
      <c r="I89" s="14">
        <v>15</v>
      </c>
      <c r="J89" s="20">
        <v>4604</v>
      </c>
      <c r="K89" s="33">
        <v>0</v>
      </c>
      <c r="L89" s="20">
        <f>J89+K89</f>
        <v>4604</v>
      </c>
      <c r="M89" s="20">
        <v>365.94</v>
      </c>
      <c r="N89" s="20">
        <v>365.94</v>
      </c>
      <c r="O89" s="20"/>
      <c r="P89" s="20">
        <f>L89-N89</f>
        <v>4238.0600000000004</v>
      </c>
      <c r="Q89" s="115"/>
    </row>
    <row r="90" spans="2:17" ht="30" customHeight="1" x14ac:dyDescent="0.25">
      <c r="B90" s="14">
        <v>1000</v>
      </c>
      <c r="C90" s="14">
        <v>1100</v>
      </c>
      <c r="D90" s="14">
        <v>113</v>
      </c>
      <c r="E90" s="116" t="s">
        <v>125</v>
      </c>
      <c r="F90" s="78" t="s">
        <v>107</v>
      </c>
      <c r="G90" s="17"/>
      <c r="H90" s="17"/>
      <c r="I90" s="14">
        <v>15</v>
      </c>
      <c r="J90" s="20">
        <v>2523</v>
      </c>
      <c r="K90" s="33">
        <v>11.1</v>
      </c>
      <c r="L90" s="20">
        <f t="shared" ref="L90:L93" si="15">J90+K90</f>
        <v>2534.1</v>
      </c>
      <c r="M90" s="18">
        <v>0</v>
      </c>
      <c r="N90" s="18">
        <v>0</v>
      </c>
      <c r="O90" s="18"/>
      <c r="P90" s="20">
        <f>L90-N90</f>
        <v>2534.1</v>
      </c>
      <c r="Q90" s="41"/>
    </row>
    <row r="91" spans="2:17" ht="30" customHeight="1" x14ac:dyDescent="0.25">
      <c r="B91" s="14">
        <v>1000</v>
      </c>
      <c r="C91" s="14">
        <v>1100</v>
      </c>
      <c r="D91" s="14">
        <v>113</v>
      </c>
      <c r="E91" s="78"/>
      <c r="F91" s="78" t="s">
        <v>126</v>
      </c>
      <c r="G91" s="78"/>
      <c r="H91" s="78"/>
      <c r="I91" s="14"/>
      <c r="J91" s="20">
        <v>0</v>
      </c>
      <c r="K91" s="33"/>
      <c r="L91" s="20">
        <f t="shared" si="15"/>
        <v>0</v>
      </c>
      <c r="M91" s="18">
        <v>0</v>
      </c>
      <c r="N91" s="18">
        <v>0</v>
      </c>
      <c r="O91" s="18"/>
      <c r="P91" s="20">
        <f>L91-N91</f>
        <v>0</v>
      </c>
      <c r="Q91" s="41"/>
    </row>
    <row r="92" spans="2:17" ht="30" customHeight="1" x14ac:dyDescent="0.25">
      <c r="B92" s="14">
        <v>1000</v>
      </c>
      <c r="C92" s="14">
        <v>1100</v>
      </c>
      <c r="D92" s="14">
        <v>113</v>
      </c>
      <c r="E92" s="60" t="s">
        <v>127</v>
      </c>
      <c r="F92" s="60" t="s">
        <v>126</v>
      </c>
      <c r="G92" s="77"/>
      <c r="H92" s="60"/>
      <c r="I92" s="117">
        <v>15</v>
      </c>
      <c r="J92" s="20">
        <v>3320</v>
      </c>
      <c r="K92" s="33">
        <v>0</v>
      </c>
      <c r="L92" s="20">
        <f t="shared" si="15"/>
        <v>3320</v>
      </c>
      <c r="M92" s="20">
        <v>101.03</v>
      </c>
      <c r="N92" s="20">
        <v>101.03</v>
      </c>
      <c r="O92" s="20">
        <v>200</v>
      </c>
      <c r="P92" s="20">
        <f>L92-N92-O92</f>
        <v>3018.97</v>
      </c>
      <c r="Q92" s="41"/>
    </row>
    <row r="93" spans="2:17" ht="30" customHeight="1" x14ac:dyDescent="0.25">
      <c r="B93" s="14">
        <v>1000</v>
      </c>
      <c r="C93" s="14">
        <v>1100</v>
      </c>
      <c r="D93" s="14">
        <v>113</v>
      </c>
      <c r="E93" s="116" t="s">
        <v>128</v>
      </c>
      <c r="F93" s="78" t="s">
        <v>129</v>
      </c>
      <c r="G93" s="17"/>
      <c r="H93" s="17"/>
      <c r="I93" s="14">
        <v>15</v>
      </c>
      <c r="J93" s="20">
        <v>4604</v>
      </c>
      <c r="K93" s="33">
        <v>0</v>
      </c>
      <c r="L93" s="20">
        <f t="shared" si="15"/>
        <v>4604</v>
      </c>
      <c r="M93" s="18">
        <v>365.94</v>
      </c>
      <c r="N93" s="18">
        <v>365.94</v>
      </c>
      <c r="O93" s="18"/>
      <c r="P93" s="20">
        <f>L93-N93</f>
        <v>4238.0600000000004</v>
      </c>
      <c r="Q93" s="115"/>
    </row>
    <row r="94" spans="2:17" ht="30" customHeight="1" x14ac:dyDescent="0.25">
      <c r="B94" s="25"/>
      <c r="C94" s="25"/>
      <c r="D94" s="25"/>
      <c r="E94" s="27" t="s">
        <v>130</v>
      </c>
      <c r="F94" s="81"/>
      <c r="G94" s="81"/>
      <c r="H94" s="37"/>
      <c r="I94" s="118"/>
      <c r="J94" s="30">
        <f t="shared" ref="J94:N94" si="16">SUM(J89:J93)</f>
        <v>15051</v>
      </c>
      <c r="K94" s="30">
        <f t="shared" si="16"/>
        <v>11.1</v>
      </c>
      <c r="L94" s="30">
        <f t="shared" si="16"/>
        <v>15062.1</v>
      </c>
      <c r="M94" s="30">
        <f t="shared" si="16"/>
        <v>832.91000000000008</v>
      </c>
      <c r="N94" s="30">
        <f t="shared" si="16"/>
        <v>832.91000000000008</v>
      </c>
      <c r="O94" s="30"/>
      <c r="P94" s="30">
        <f>SUM(P89:P93)</f>
        <v>14029.189999999999</v>
      </c>
      <c r="Q94" s="38"/>
    </row>
    <row r="95" spans="2:17" ht="30" customHeight="1" x14ac:dyDescent="0.25">
      <c r="B95" s="14">
        <v>1000</v>
      </c>
      <c r="C95" s="14">
        <v>1100</v>
      </c>
      <c r="D95" s="14">
        <v>113</v>
      </c>
      <c r="E95" s="42" t="s">
        <v>131</v>
      </c>
      <c r="F95" s="59" t="s">
        <v>132</v>
      </c>
      <c r="G95" s="119"/>
      <c r="H95" s="120"/>
      <c r="I95" s="14">
        <v>15</v>
      </c>
      <c r="J95" s="121">
        <v>4973</v>
      </c>
      <c r="K95" s="122">
        <v>0</v>
      </c>
      <c r="L95" s="34">
        <f>J95+K95</f>
        <v>4973</v>
      </c>
      <c r="M95" s="18">
        <v>417.84</v>
      </c>
      <c r="N95" s="18">
        <v>417.84</v>
      </c>
      <c r="O95" s="18"/>
      <c r="P95" s="20">
        <f>L95-N95</f>
        <v>4555.16</v>
      </c>
      <c r="Q95" s="41"/>
    </row>
    <row r="96" spans="2:17" ht="30" customHeight="1" x14ac:dyDescent="0.25">
      <c r="B96" s="14">
        <v>1000</v>
      </c>
      <c r="C96" s="14">
        <v>1100</v>
      </c>
      <c r="D96" s="14">
        <v>113</v>
      </c>
      <c r="E96" s="17" t="s">
        <v>133</v>
      </c>
      <c r="F96" s="59" t="s">
        <v>134</v>
      </c>
      <c r="G96" s="17"/>
      <c r="H96" s="17"/>
      <c r="I96" s="14">
        <v>15</v>
      </c>
      <c r="J96" s="121">
        <v>3791</v>
      </c>
      <c r="K96" s="122">
        <v>0</v>
      </c>
      <c r="L96" s="34">
        <f t="shared" ref="L96:L99" si="17">J96+K96</f>
        <v>3791</v>
      </c>
      <c r="M96" s="18">
        <v>277.41000000000003</v>
      </c>
      <c r="N96" s="18">
        <v>277.41000000000003</v>
      </c>
      <c r="O96" s="18"/>
      <c r="P96" s="20">
        <f>L96-N96</f>
        <v>3513.59</v>
      </c>
      <c r="Q96" s="123"/>
    </row>
    <row r="97" spans="2:17" ht="30" customHeight="1" x14ac:dyDescent="0.25">
      <c r="B97" s="14">
        <v>1000</v>
      </c>
      <c r="C97" s="14">
        <v>1100</v>
      </c>
      <c r="D97" s="14">
        <v>113</v>
      </c>
      <c r="E97" s="17" t="s">
        <v>135</v>
      </c>
      <c r="F97" s="78" t="s">
        <v>136</v>
      </c>
      <c r="G97" s="17"/>
      <c r="H97" s="17"/>
      <c r="I97" s="14">
        <v>15</v>
      </c>
      <c r="J97" s="121">
        <v>3613</v>
      </c>
      <c r="K97" s="33">
        <v>0</v>
      </c>
      <c r="L97" s="34">
        <f t="shared" si="17"/>
        <v>3613</v>
      </c>
      <c r="M97" s="18">
        <v>150.63</v>
      </c>
      <c r="N97" s="18">
        <v>150.63</v>
      </c>
      <c r="O97" s="18"/>
      <c r="P97" s="20">
        <f>L97-N97</f>
        <v>3462.37</v>
      </c>
      <c r="Q97" s="41"/>
    </row>
    <row r="98" spans="2:17" ht="30" customHeight="1" x14ac:dyDescent="0.25">
      <c r="B98" s="14">
        <v>1000</v>
      </c>
      <c r="C98" s="14">
        <v>1100</v>
      </c>
      <c r="D98" s="14">
        <v>113</v>
      </c>
      <c r="E98" s="17" t="s">
        <v>137</v>
      </c>
      <c r="F98" s="78" t="s">
        <v>136</v>
      </c>
      <c r="G98" s="17"/>
      <c r="H98" s="17"/>
      <c r="I98" s="14">
        <v>15</v>
      </c>
      <c r="J98" s="121">
        <v>3613</v>
      </c>
      <c r="K98" s="33">
        <v>0</v>
      </c>
      <c r="L98" s="34">
        <f t="shared" si="17"/>
        <v>3613</v>
      </c>
      <c r="M98" s="18">
        <v>150.63</v>
      </c>
      <c r="N98" s="18">
        <v>150.63</v>
      </c>
      <c r="O98" s="18"/>
      <c r="P98" s="20">
        <f>L98-N98</f>
        <v>3462.37</v>
      </c>
      <c r="Q98" s="74"/>
    </row>
    <row r="99" spans="2:17" ht="30" customHeight="1" x14ac:dyDescent="0.25">
      <c r="B99" s="14">
        <v>1000</v>
      </c>
      <c r="C99" s="14">
        <v>1100</v>
      </c>
      <c r="D99" s="14">
        <v>113</v>
      </c>
      <c r="E99" s="17" t="s">
        <v>138</v>
      </c>
      <c r="F99" s="78" t="s">
        <v>136</v>
      </c>
      <c r="G99" s="17"/>
      <c r="H99" s="17"/>
      <c r="I99" s="14">
        <v>15</v>
      </c>
      <c r="J99" s="121">
        <v>3613</v>
      </c>
      <c r="K99" s="33">
        <v>0</v>
      </c>
      <c r="L99" s="34">
        <f t="shared" si="17"/>
        <v>3613</v>
      </c>
      <c r="M99" s="18">
        <v>150.63</v>
      </c>
      <c r="N99" s="18">
        <v>150.63</v>
      </c>
      <c r="O99" s="18"/>
      <c r="P99" s="20">
        <f>L99-N99</f>
        <v>3462.37</v>
      </c>
      <c r="Q99" s="74"/>
    </row>
    <row r="100" spans="2:17" ht="30" customHeight="1" x14ac:dyDescent="0.25">
      <c r="B100" s="70"/>
      <c r="C100" s="70"/>
      <c r="D100" s="70"/>
      <c r="E100" s="124" t="s">
        <v>139</v>
      </c>
      <c r="F100" s="125"/>
      <c r="G100" s="125"/>
      <c r="H100" s="126"/>
      <c r="I100" s="127"/>
      <c r="J100" s="128">
        <f>SUM(J95:J99)</f>
        <v>19603</v>
      </c>
      <c r="K100" s="128">
        <v>0</v>
      </c>
      <c r="L100" s="128">
        <f>SUM(L95:L99)</f>
        <v>19603</v>
      </c>
      <c r="M100" s="128">
        <f>SUM(M95:M99)</f>
        <v>1147.1399999999999</v>
      </c>
      <c r="N100" s="128">
        <f>SUM(N95:N99)</f>
        <v>1147.1399999999999</v>
      </c>
      <c r="O100" s="128"/>
      <c r="P100" s="128">
        <f>SUM(P95:P99)</f>
        <v>18455.859999999997</v>
      </c>
      <c r="Q100" s="26"/>
    </row>
    <row r="101" spans="2:17" x14ac:dyDescent="0.25">
      <c r="B101" s="46"/>
      <c r="C101" s="46"/>
      <c r="D101" s="46"/>
      <c r="E101" s="46"/>
      <c r="F101" s="129"/>
      <c r="G101" s="129"/>
      <c r="H101" s="130"/>
      <c r="I101" s="131"/>
      <c r="J101" s="132"/>
      <c r="K101" s="133"/>
      <c r="L101" s="132"/>
      <c r="M101" s="132"/>
      <c r="N101" s="132"/>
      <c r="O101" s="132"/>
      <c r="P101" s="132"/>
      <c r="Q101" s="47"/>
    </row>
    <row r="102" spans="2:17" ht="18" x14ac:dyDescent="0.25">
      <c r="B102" s="46"/>
      <c r="C102" s="46"/>
      <c r="D102" s="46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52"/>
    </row>
    <row r="103" spans="2:17" ht="18" x14ac:dyDescent="0.25">
      <c r="B103" s="46"/>
      <c r="C103" s="46"/>
      <c r="D103" s="46"/>
      <c r="E103" s="285" t="s">
        <v>0</v>
      </c>
      <c r="F103" s="285"/>
      <c r="G103" s="285"/>
      <c r="H103" s="285"/>
      <c r="I103" s="50"/>
      <c r="J103" s="50"/>
      <c r="K103" s="51"/>
      <c r="L103" s="50"/>
      <c r="M103" s="50"/>
      <c r="N103" s="50"/>
      <c r="O103" s="50"/>
      <c r="P103" s="50"/>
      <c r="Q103" s="52"/>
    </row>
    <row r="104" spans="2:17" ht="18" x14ac:dyDescent="0.25">
      <c r="B104" s="4"/>
      <c r="C104" s="2"/>
      <c r="D104" s="2"/>
      <c r="E104" s="285" t="s">
        <v>2</v>
      </c>
      <c r="F104" s="285"/>
      <c r="G104" s="285"/>
      <c r="H104" s="285"/>
      <c r="I104" s="285" t="s">
        <v>253</v>
      </c>
      <c r="J104" s="285"/>
      <c r="K104" s="285"/>
      <c r="L104" s="285"/>
      <c r="M104" s="285"/>
      <c r="N104" s="285"/>
      <c r="O104" s="285"/>
      <c r="P104" s="285"/>
      <c r="Q104" s="2"/>
    </row>
    <row r="105" spans="2:17" ht="18" x14ac:dyDescent="0.25">
      <c r="B105" s="5"/>
      <c r="C105" s="2"/>
      <c r="D105" s="2"/>
      <c r="E105" s="294"/>
      <c r="F105" s="294"/>
      <c r="G105" s="294"/>
      <c r="H105" s="294"/>
      <c r="I105" s="53"/>
      <c r="J105" s="53"/>
      <c r="K105" s="54"/>
      <c r="L105" s="53"/>
      <c r="M105" s="53"/>
      <c r="N105" s="53"/>
      <c r="O105" s="53"/>
      <c r="P105" s="53"/>
      <c r="Q105" s="2"/>
    </row>
    <row r="106" spans="2:17" x14ac:dyDescent="0.25">
      <c r="B106" s="277" t="s">
        <v>9</v>
      </c>
      <c r="C106" s="277" t="s">
        <v>10</v>
      </c>
      <c r="D106" s="277" t="s">
        <v>11</v>
      </c>
      <c r="E106" s="274" t="s">
        <v>3</v>
      </c>
      <c r="F106" s="274" t="s">
        <v>47</v>
      </c>
      <c r="G106" s="232"/>
      <c r="H106" s="274" t="s">
        <v>5</v>
      </c>
      <c r="I106" s="279" t="s">
        <v>13</v>
      </c>
      <c r="J106" s="82" t="s">
        <v>109</v>
      </c>
      <c r="K106" s="109"/>
      <c r="L106" s="84"/>
      <c r="M106" s="290"/>
      <c r="N106" s="291"/>
      <c r="O106" s="242"/>
      <c r="P106" s="286" t="s">
        <v>7</v>
      </c>
      <c r="Q106" s="286" t="s">
        <v>8</v>
      </c>
    </row>
    <row r="107" spans="2:17" x14ac:dyDescent="0.25">
      <c r="B107" s="293"/>
      <c r="C107" s="293"/>
      <c r="D107" s="293"/>
      <c r="E107" s="275"/>
      <c r="F107" s="275"/>
      <c r="G107" s="233" t="s">
        <v>12</v>
      </c>
      <c r="H107" s="275"/>
      <c r="I107" s="289"/>
      <c r="J107" s="279" t="s">
        <v>14</v>
      </c>
      <c r="K107" s="281" t="s">
        <v>48</v>
      </c>
      <c r="L107" s="283" t="s">
        <v>49</v>
      </c>
      <c r="M107" s="277" t="s">
        <v>17</v>
      </c>
      <c r="N107" s="277" t="s">
        <v>18</v>
      </c>
      <c r="O107" s="239"/>
      <c r="P107" s="287"/>
      <c r="Q107" s="287"/>
    </row>
    <row r="108" spans="2:17" x14ac:dyDescent="0.25">
      <c r="B108" s="278"/>
      <c r="C108" s="278"/>
      <c r="D108" s="278"/>
      <c r="E108" s="276"/>
      <c r="F108" s="276"/>
      <c r="G108" s="234"/>
      <c r="H108" s="276"/>
      <c r="I108" s="280"/>
      <c r="J108" s="280"/>
      <c r="K108" s="282"/>
      <c r="L108" s="284"/>
      <c r="M108" s="278"/>
      <c r="N108" s="278"/>
      <c r="O108" s="235"/>
      <c r="P108" s="288"/>
      <c r="Q108" s="288"/>
    </row>
    <row r="109" spans="2:17" ht="30" customHeight="1" x14ac:dyDescent="0.25">
      <c r="B109" s="14">
        <v>1000</v>
      </c>
      <c r="C109" s="14">
        <v>1100</v>
      </c>
      <c r="D109" s="14">
        <v>113</v>
      </c>
      <c r="E109" s="17" t="s">
        <v>140</v>
      </c>
      <c r="F109" s="64" t="s">
        <v>141</v>
      </c>
      <c r="G109" s="17"/>
      <c r="H109" s="17"/>
      <c r="I109" s="14">
        <v>15</v>
      </c>
      <c r="J109" s="121">
        <v>4847</v>
      </c>
      <c r="K109" s="134">
        <v>0</v>
      </c>
      <c r="L109" s="121">
        <f>J109+K109</f>
        <v>4847</v>
      </c>
      <c r="M109" s="121">
        <v>397.56</v>
      </c>
      <c r="N109" s="121">
        <v>397.56</v>
      </c>
      <c r="O109" s="121"/>
      <c r="P109" s="20">
        <f t="shared" ref="P109:P120" si="18">L109-N109</f>
        <v>4449.4399999999996</v>
      </c>
      <c r="Q109" s="135"/>
    </row>
    <row r="110" spans="2:17" ht="30" customHeight="1" x14ac:dyDescent="0.25">
      <c r="B110" s="14">
        <v>1000</v>
      </c>
      <c r="C110" s="14">
        <v>1100</v>
      </c>
      <c r="D110" s="14">
        <v>113</v>
      </c>
      <c r="E110" s="17" t="s">
        <v>142</v>
      </c>
      <c r="F110" s="64" t="s">
        <v>143</v>
      </c>
      <c r="G110" s="17"/>
      <c r="H110" s="17"/>
      <c r="I110" s="14">
        <v>15</v>
      </c>
      <c r="J110" s="121">
        <v>2455</v>
      </c>
      <c r="K110" s="134">
        <v>15.51</v>
      </c>
      <c r="L110" s="121">
        <f t="shared" ref="L110:L121" si="19">J110+K110</f>
        <v>2470.5100000000002</v>
      </c>
      <c r="M110" s="20">
        <v>0</v>
      </c>
      <c r="N110" s="20">
        <v>0</v>
      </c>
      <c r="O110" s="20"/>
      <c r="P110" s="20">
        <f t="shared" si="18"/>
        <v>2470.5100000000002</v>
      </c>
      <c r="Q110" s="231"/>
    </row>
    <row r="111" spans="2:17" ht="30" customHeight="1" x14ac:dyDescent="0.25">
      <c r="B111" s="14">
        <v>1000</v>
      </c>
      <c r="C111" s="14">
        <v>1100</v>
      </c>
      <c r="D111" s="14">
        <v>113</v>
      </c>
      <c r="E111" s="17" t="s">
        <v>144</v>
      </c>
      <c r="F111" s="64" t="s">
        <v>143</v>
      </c>
      <c r="G111" s="17"/>
      <c r="H111" s="17"/>
      <c r="I111" s="14">
        <v>15</v>
      </c>
      <c r="J111" s="121">
        <v>2455</v>
      </c>
      <c r="K111" s="134">
        <v>15.51</v>
      </c>
      <c r="L111" s="121">
        <f t="shared" si="19"/>
        <v>2470.5100000000002</v>
      </c>
      <c r="M111" s="18">
        <v>0</v>
      </c>
      <c r="N111" s="18">
        <v>0</v>
      </c>
      <c r="O111" s="18"/>
      <c r="P111" s="20">
        <f t="shared" si="18"/>
        <v>2470.5100000000002</v>
      </c>
      <c r="Q111" s="231"/>
    </row>
    <row r="112" spans="2:17" ht="30" customHeight="1" x14ac:dyDescent="0.25">
      <c r="B112" s="14">
        <v>1000</v>
      </c>
      <c r="C112" s="14">
        <v>1100</v>
      </c>
      <c r="D112" s="14">
        <v>113</v>
      </c>
      <c r="E112" s="17" t="s">
        <v>145</v>
      </c>
      <c r="F112" s="64" t="s">
        <v>143</v>
      </c>
      <c r="G112" s="24"/>
      <c r="H112" s="24"/>
      <c r="I112" s="14">
        <v>15</v>
      </c>
      <c r="J112" s="121">
        <v>2455</v>
      </c>
      <c r="K112" s="134">
        <v>15.51</v>
      </c>
      <c r="L112" s="121">
        <f t="shared" si="19"/>
        <v>2470.5100000000002</v>
      </c>
      <c r="M112" s="18">
        <v>0</v>
      </c>
      <c r="N112" s="18">
        <v>0</v>
      </c>
      <c r="O112" s="18"/>
      <c r="P112" s="20">
        <f t="shared" si="18"/>
        <v>2470.5100000000002</v>
      </c>
      <c r="Q112" s="231"/>
    </row>
    <row r="113" spans="2:17" ht="30" customHeight="1" x14ac:dyDescent="0.25">
      <c r="B113" s="14">
        <v>1000</v>
      </c>
      <c r="C113" s="14">
        <v>1100</v>
      </c>
      <c r="D113" s="14">
        <v>113</v>
      </c>
      <c r="E113" s="17" t="s">
        <v>146</v>
      </c>
      <c r="F113" s="64" t="s">
        <v>147</v>
      </c>
      <c r="G113" s="17"/>
      <c r="H113" s="17"/>
      <c r="I113" s="14">
        <v>15</v>
      </c>
      <c r="J113" s="121">
        <v>3613</v>
      </c>
      <c r="K113" s="33">
        <v>0</v>
      </c>
      <c r="L113" s="121">
        <f t="shared" si="19"/>
        <v>3613</v>
      </c>
      <c r="M113" s="18">
        <v>150.63</v>
      </c>
      <c r="N113" s="18">
        <v>150.63</v>
      </c>
      <c r="O113" s="18"/>
      <c r="P113" s="20">
        <f t="shared" si="18"/>
        <v>3462.37</v>
      </c>
      <c r="Q113" s="136"/>
    </row>
    <row r="114" spans="2:17" ht="30" customHeight="1" x14ac:dyDescent="0.25">
      <c r="B114" s="14">
        <v>1000</v>
      </c>
      <c r="C114" s="14">
        <v>1100</v>
      </c>
      <c r="D114" s="14">
        <v>113</v>
      </c>
      <c r="E114" s="42" t="s">
        <v>148</v>
      </c>
      <c r="F114" s="78" t="s">
        <v>149</v>
      </c>
      <c r="G114" s="98"/>
      <c r="H114" s="44"/>
      <c r="I114" s="14">
        <v>15</v>
      </c>
      <c r="J114" s="121">
        <v>3613</v>
      </c>
      <c r="K114" s="33">
        <v>0</v>
      </c>
      <c r="L114" s="121">
        <f t="shared" si="19"/>
        <v>3613</v>
      </c>
      <c r="M114" s="18">
        <v>150.63</v>
      </c>
      <c r="N114" s="18">
        <v>150.63</v>
      </c>
      <c r="O114" s="18"/>
      <c r="P114" s="20">
        <f t="shared" si="18"/>
        <v>3462.37</v>
      </c>
      <c r="Q114" s="231"/>
    </row>
    <row r="115" spans="2:17" ht="30" customHeight="1" x14ac:dyDescent="0.25">
      <c r="B115" s="14">
        <v>1000</v>
      </c>
      <c r="C115" s="14">
        <v>1100</v>
      </c>
      <c r="D115" s="14">
        <v>113</v>
      </c>
      <c r="E115" s="137" t="s">
        <v>150</v>
      </c>
      <c r="F115" s="67" t="s">
        <v>149</v>
      </c>
      <c r="G115" s="98"/>
      <c r="H115" s="44"/>
      <c r="I115" s="14">
        <v>15</v>
      </c>
      <c r="J115" s="121">
        <v>3613</v>
      </c>
      <c r="K115" s="33">
        <v>0</v>
      </c>
      <c r="L115" s="121">
        <f t="shared" si="19"/>
        <v>3613</v>
      </c>
      <c r="M115" s="18">
        <v>150.63</v>
      </c>
      <c r="N115" s="18">
        <v>150.63</v>
      </c>
      <c r="O115" s="18"/>
      <c r="P115" s="20">
        <f t="shared" si="18"/>
        <v>3462.37</v>
      </c>
      <c r="Q115" s="136"/>
    </row>
    <row r="116" spans="2:17" ht="30" customHeight="1" x14ac:dyDescent="0.25">
      <c r="B116" s="72">
        <v>1000</v>
      </c>
      <c r="C116" s="72">
        <v>1100</v>
      </c>
      <c r="D116" s="14">
        <v>113</v>
      </c>
      <c r="E116" s="17" t="s">
        <v>151</v>
      </c>
      <c r="F116" s="138" t="s">
        <v>152</v>
      </c>
      <c r="G116" s="139"/>
      <c r="H116" s="17"/>
      <c r="I116" s="14">
        <v>15</v>
      </c>
      <c r="J116" s="121">
        <v>3613</v>
      </c>
      <c r="K116" s="33">
        <v>0</v>
      </c>
      <c r="L116" s="121">
        <f t="shared" si="19"/>
        <v>3613</v>
      </c>
      <c r="M116" s="18">
        <v>150.63</v>
      </c>
      <c r="N116" s="18">
        <v>150.63</v>
      </c>
      <c r="O116" s="18"/>
      <c r="P116" s="20">
        <f t="shared" si="18"/>
        <v>3462.37</v>
      </c>
      <c r="Q116" s="136"/>
    </row>
    <row r="117" spans="2:17" ht="30" customHeight="1" x14ac:dyDescent="0.25">
      <c r="B117" s="14">
        <v>1000</v>
      </c>
      <c r="C117" s="14">
        <v>1100</v>
      </c>
      <c r="D117" s="14">
        <v>113</v>
      </c>
      <c r="E117" s="17" t="s">
        <v>153</v>
      </c>
      <c r="F117" s="67" t="s">
        <v>152</v>
      </c>
      <c r="G117" s="17"/>
      <c r="H117" s="17"/>
      <c r="I117" s="14">
        <v>15</v>
      </c>
      <c r="J117" s="121">
        <v>3613</v>
      </c>
      <c r="K117" s="33">
        <v>0</v>
      </c>
      <c r="L117" s="121">
        <f t="shared" si="19"/>
        <v>3613</v>
      </c>
      <c r="M117" s="18">
        <v>150.63</v>
      </c>
      <c r="N117" s="18">
        <v>150.63</v>
      </c>
      <c r="O117" s="18"/>
      <c r="P117" s="20">
        <f t="shared" si="18"/>
        <v>3462.37</v>
      </c>
      <c r="Q117" s="136"/>
    </row>
    <row r="118" spans="2:17" ht="30" customHeight="1" x14ac:dyDescent="0.25">
      <c r="B118" s="14">
        <v>1000</v>
      </c>
      <c r="C118" s="14">
        <v>1100</v>
      </c>
      <c r="D118" s="14">
        <v>113</v>
      </c>
      <c r="E118" s="17" t="s">
        <v>154</v>
      </c>
      <c r="F118" s="78" t="s">
        <v>152</v>
      </c>
      <c r="G118" s="17"/>
      <c r="H118" s="17"/>
      <c r="I118" s="14">
        <v>15</v>
      </c>
      <c r="J118" s="121">
        <v>3613</v>
      </c>
      <c r="K118" s="33">
        <v>0</v>
      </c>
      <c r="L118" s="121">
        <f t="shared" si="19"/>
        <v>3613</v>
      </c>
      <c r="M118" s="18">
        <v>150.63</v>
      </c>
      <c r="N118" s="18">
        <v>150.63</v>
      </c>
      <c r="O118" s="18"/>
      <c r="P118" s="20">
        <f t="shared" si="18"/>
        <v>3462.37</v>
      </c>
      <c r="Q118" s="136"/>
    </row>
    <row r="119" spans="2:17" ht="30" customHeight="1" x14ac:dyDescent="0.25">
      <c r="B119" s="14">
        <v>1000</v>
      </c>
      <c r="C119" s="14">
        <v>1100</v>
      </c>
      <c r="D119" s="14">
        <v>113</v>
      </c>
      <c r="E119" s="17" t="s">
        <v>155</v>
      </c>
      <c r="F119" s="67" t="s">
        <v>152</v>
      </c>
      <c r="G119" s="24"/>
      <c r="H119" s="24"/>
      <c r="I119" s="14">
        <v>15</v>
      </c>
      <c r="J119" s="121">
        <v>3613</v>
      </c>
      <c r="K119" s="33">
        <v>0</v>
      </c>
      <c r="L119" s="121">
        <f t="shared" si="19"/>
        <v>3613</v>
      </c>
      <c r="M119" s="18">
        <v>150.63</v>
      </c>
      <c r="N119" s="18">
        <v>150.63</v>
      </c>
      <c r="O119" s="18"/>
      <c r="P119" s="20">
        <f t="shared" si="18"/>
        <v>3462.37</v>
      </c>
      <c r="Q119" s="136"/>
    </row>
    <row r="120" spans="2:17" ht="30" customHeight="1" x14ac:dyDescent="0.25">
      <c r="B120" s="14">
        <v>1000</v>
      </c>
      <c r="C120" s="14">
        <v>1100</v>
      </c>
      <c r="D120" s="14">
        <v>113</v>
      </c>
      <c r="E120" s="17" t="s">
        <v>156</v>
      </c>
      <c r="F120" s="67" t="s">
        <v>152</v>
      </c>
      <c r="G120" s="24"/>
      <c r="H120" s="24"/>
      <c r="I120" s="14">
        <v>15</v>
      </c>
      <c r="J120" s="121">
        <v>3613</v>
      </c>
      <c r="K120" s="33">
        <v>0</v>
      </c>
      <c r="L120" s="121">
        <f t="shared" si="19"/>
        <v>3613</v>
      </c>
      <c r="M120" s="18">
        <v>150.63</v>
      </c>
      <c r="N120" s="18">
        <v>150.63</v>
      </c>
      <c r="O120" s="18"/>
      <c r="P120" s="20">
        <f t="shared" si="18"/>
        <v>3462.37</v>
      </c>
      <c r="Q120" s="136"/>
    </row>
    <row r="121" spans="2:17" ht="30" customHeight="1" x14ac:dyDescent="0.25">
      <c r="B121" s="14">
        <v>1000</v>
      </c>
      <c r="C121" s="14">
        <v>1100</v>
      </c>
      <c r="D121" s="14">
        <v>113</v>
      </c>
      <c r="E121" s="17"/>
      <c r="F121" s="67" t="s">
        <v>152</v>
      </c>
      <c r="G121" s="17"/>
      <c r="H121" s="17"/>
      <c r="I121" s="14"/>
      <c r="J121" s="121"/>
      <c r="K121" s="33"/>
      <c r="L121" s="121">
        <f t="shared" si="19"/>
        <v>0</v>
      </c>
      <c r="M121" s="18"/>
      <c r="N121" s="18"/>
      <c r="O121" s="18"/>
      <c r="P121" s="20"/>
      <c r="Q121" s="136"/>
    </row>
    <row r="122" spans="2:17" ht="30" customHeight="1" x14ac:dyDescent="0.25">
      <c r="B122" s="26"/>
      <c r="C122" s="26"/>
      <c r="D122" s="26"/>
      <c r="E122" s="140" t="s">
        <v>157</v>
      </c>
      <c r="F122" s="27"/>
      <c r="G122" s="27"/>
      <c r="H122" s="88"/>
      <c r="I122" s="29"/>
      <c r="J122" s="30">
        <f t="shared" ref="J122:N122" si="20">SUM(J109:J121)</f>
        <v>41116</v>
      </c>
      <c r="K122" s="30">
        <f t="shared" si="20"/>
        <v>46.53</v>
      </c>
      <c r="L122" s="30">
        <f t="shared" si="20"/>
        <v>41162.53</v>
      </c>
      <c r="M122" s="30">
        <f t="shared" si="20"/>
        <v>1602.6000000000004</v>
      </c>
      <c r="N122" s="30">
        <f t="shared" si="20"/>
        <v>1602.6000000000004</v>
      </c>
      <c r="O122" s="30"/>
      <c r="P122" s="30">
        <f>SUM(P109:P120)</f>
        <v>39559.93</v>
      </c>
      <c r="Q122" s="26"/>
    </row>
    <row r="123" spans="2:17" ht="30" customHeight="1" x14ac:dyDescent="0.25">
      <c r="B123" s="14">
        <v>1000</v>
      </c>
      <c r="C123" s="14">
        <v>1100</v>
      </c>
      <c r="D123" s="14">
        <v>113</v>
      </c>
      <c r="E123" s="17" t="s">
        <v>158</v>
      </c>
      <c r="F123" s="78" t="s">
        <v>159</v>
      </c>
      <c r="G123" s="24"/>
      <c r="H123" s="24"/>
      <c r="I123" s="14">
        <v>15</v>
      </c>
      <c r="J123" s="18">
        <v>6252</v>
      </c>
      <c r="K123" s="62">
        <v>0</v>
      </c>
      <c r="L123" s="18">
        <f>J123+K123</f>
        <v>6252</v>
      </c>
      <c r="M123" s="18">
        <v>636.48</v>
      </c>
      <c r="N123" s="18">
        <v>636.48</v>
      </c>
      <c r="O123" s="18"/>
      <c r="P123" s="18">
        <f t="shared" ref="P123:P130" si="21">L123-N123</f>
        <v>5615.52</v>
      </c>
      <c r="Q123" s="234"/>
    </row>
    <row r="124" spans="2:17" ht="30" customHeight="1" x14ac:dyDescent="0.25">
      <c r="B124" s="14">
        <v>1000</v>
      </c>
      <c r="C124" s="14">
        <v>1100</v>
      </c>
      <c r="D124" s="14">
        <v>113</v>
      </c>
      <c r="E124" s="17" t="s">
        <v>160</v>
      </c>
      <c r="F124" s="78" t="s">
        <v>161</v>
      </c>
      <c r="G124" s="141"/>
      <c r="H124" s="17"/>
      <c r="I124" s="14">
        <v>15</v>
      </c>
      <c r="J124" s="121">
        <v>3998</v>
      </c>
      <c r="K124" s="62">
        <v>0</v>
      </c>
      <c r="L124" s="18">
        <f t="shared" ref="L124:L130" si="22">J124+K124</f>
        <v>3998</v>
      </c>
      <c r="M124" s="121">
        <v>299.95</v>
      </c>
      <c r="N124" s="121">
        <v>299.95</v>
      </c>
      <c r="O124" s="121"/>
      <c r="P124" s="18">
        <f t="shared" si="21"/>
        <v>3698.05</v>
      </c>
      <c r="Q124" s="234"/>
    </row>
    <row r="125" spans="2:17" ht="30" customHeight="1" x14ac:dyDescent="0.25">
      <c r="B125" s="14">
        <v>1000</v>
      </c>
      <c r="C125" s="14">
        <v>1100</v>
      </c>
      <c r="D125" s="14">
        <v>113</v>
      </c>
      <c r="E125" s="17" t="s">
        <v>254</v>
      </c>
      <c r="F125" s="78" t="s">
        <v>161</v>
      </c>
      <c r="G125" s="17"/>
      <c r="H125" s="17"/>
      <c r="I125" s="14">
        <v>15</v>
      </c>
      <c r="J125" s="121">
        <v>3998</v>
      </c>
      <c r="K125" s="33">
        <v>0</v>
      </c>
      <c r="L125" s="18">
        <f t="shared" si="22"/>
        <v>3998</v>
      </c>
      <c r="M125" s="121">
        <v>299.95</v>
      </c>
      <c r="N125" s="121">
        <v>299.95</v>
      </c>
      <c r="O125" s="121"/>
      <c r="P125" s="18">
        <f t="shared" si="21"/>
        <v>3698.05</v>
      </c>
      <c r="Q125" s="41"/>
    </row>
    <row r="126" spans="2:17" ht="30" customHeight="1" x14ac:dyDescent="0.25">
      <c r="B126" s="14">
        <v>1000</v>
      </c>
      <c r="C126" s="14">
        <v>1100</v>
      </c>
      <c r="D126" s="14">
        <v>113</v>
      </c>
      <c r="E126" s="17" t="s">
        <v>163</v>
      </c>
      <c r="F126" s="78" t="s">
        <v>161</v>
      </c>
      <c r="G126" s="17"/>
      <c r="H126" s="17"/>
      <c r="I126" s="14">
        <v>15</v>
      </c>
      <c r="J126" s="121">
        <v>3998</v>
      </c>
      <c r="K126" s="62">
        <v>0</v>
      </c>
      <c r="L126" s="18">
        <f t="shared" si="22"/>
        <v>3998</v>
      </c>
      <c r="M126" s="121">
        <v>299.95</v>
      </c>
      <c r="N126" s="121">
        <v>299.95</v>
      </c>
      <c r="O126" s="121"/>
      <c r="P126" s="18">
        <f t="shared" si="21"/>
        <v>3698.05</v>
      </c>
      <c r="Q126" s="234"/>
    </row>
    <row r="127" spans="2:17" ht="30" customHeight="1" x14ac:dyDescent="0.25">
      <c r="B127" s="14">
        <v>1000</v>
      </c>
      <c r="C127" s="14">
        <v>1100</v>
      </c>
      <c r="D127" s="14">
        <v>113</v>
      </c>
      <c r="E127" s="17" t="s">
        <v>164</v>
      </c>
      <c r="F127" s="78" t="s">
        <v>161</v>
      </c>
      <c r="G127" s="77"/>
      <c r="H127" s="17"/>
      <c r="I127" s="14">
        <v>15</v>
      </c>
      <c r="J127" s="121">
        <v>3998</v>
      </c>
      <c r="K127" s="62">
        <v>0</v>
      </c>
      <c r="L127" s="18">
        <f t="shared" si="22"/>
        <v>3998</v>
      </c>
      <c r="M127" s="121">
        <v>299.95</v>
      </c>
      <c r="N127" s="121">
        <v>299.95</v>
      </c>
      <c r="O127" s="121"/>
      <c r="P127" s="18">
        <f t="shared" si="21"/>
        <v>3698.05</v>
      </c>
      <c r="Q127" s="234"/>
    </row>
    <row r="128" spans="2:17" ht="30" customHeight="1" x14ac:dyDescent="0.25">
      <c r="B128" s="14">
        <v>1000</v>
      </c>
      <c r="C128" s="14">
        <v>1100</v>
      </c>
      <c r="D128" s="14">
        <v>113</v>
      </c>
      <c r="E128" s="78" t="s">
        <v>165</v>
      </c>
      <c r="F128" s="78" t="s">
        <v>161</v>
      </c>
      <c r="G128" s="17"/>
      <c r="H128" s="17"/>
      <c r="I128" s="14">
        <v>15</v>
      </c>
      <c r="J128" s="121">
        <v>3998</v>
      </c>
      <c r="K128" s="62">
        <v>0</v>
      </c>
      <c r="L128" s="18">
        <f t="shared" si="22"/>
        <v>3998</v>
      </c>
      <c r="M128" s="121">
        <v>299.95</v>
      </c>
      <c r="N128" s="121">
        <v>299.95</v>
      </c>
      <c r="O128" s="121"/>
      <c r="P128" s="18">
        <f t="shared" si="21"/>
        <v>3698.05</v>
      </c>
      <c r="Q128" s="234"/>
    </row>
    <row r="129" spans="2:17" ht="30" customHeight="1" x14ac:dyDescent="0.25">
      <c r="B129" s="14">
        <v>1000</v>
      </c>
      <c r="C129" s="14">
        <v>1100</v>
      </c>
      <c r="D129" s="14">
        <v>113</v>
      </c>
      <c r="E129" s="17" t="s">
        <v>166</v>
      </c>
      <c r="F129" s="78" t="s">
        <v>161</v>
      </c>
      <c r="G129" s="17"/>
      <c r="H129" s="17"/>
      <c r="I129" s="14">
        <v>15</v>
      </c>
      <c r="J129" s="121">
        <v>3998</v>
      </c>
      <c r="K129" s="62">
        <v>0</v>
      </c>
      <c r="L129" s="18">
        <f t="shared" si="22"/>
        <v>3998</v>
      </c>
      <c r="M129" s="121">
        <v>299.95</v>
      </c>
      <c r="N129" s="121">
        <v>299.95</v>
      </c>
      <c r="O129" s="121"/>
      <c r="P129" s="18">
        <f t="shared" si="21"/>
        <v>3698.05</v>
      </c>
      <c r="Q129" s="234"/>
    </row>
    <row r="130" spans="2:17" ht="30" customHeight="1" x14ac:dyDescent="0.25">
      <c r="B130" s="14">
        <v>1000</v>
      </c>
      <c r="C130" s="14">
        <v>1100</v>
      </c>
      <c r="D130" s="14">
        <v>113</v>
      </c>
      <c r="E130" s="78" t="s">
        <v>167</v>
      </c>
      <c r="F130" s="78" t="s">
        <v>161</v>
      </c>
      <c r="G130" s="77"/>
      <c r="H130" s="142"/>
      <c r="I130" s="14">
        <v>15</v>
      </c>
      <c r="J130" s="121">
        <v>3998</v>
      </c>
      <c r="K130" s="62">
        <v>0</v>
      </c>
      <c r="L130" s="18">
        <f t="shared" si="22"/>
        <v>3998</v>
      </c>
      <c r="M130" s="121">
        <v>299.95</v>
      </c>
      <c r="N130" s="121">
        <v>299.95</v>
      </c>
      <c r="O130" s="121"/>
      <c r="P130" s="18">
        <f t="shared" si="21"/>
        <v>3698.05</v>
      </c>
      <c r="Q130" s="234"/>
    </row>
    <row r="131" spans="2:17" ht="30" customHeight="1" x14ac:dyDescent="0.25">
      <c r="B131" s="70"/>
      <c r="C131" s="70"/>
      <c r="D131" s="70"/>
      <c r="E131" s="26" t="s">
        <v>168</v>
      </c>
      <c r="F131" s="27"/>
      <c r="G131" s="27"/>
      <c r="H131" s="88"/>
      <c r="I131" s="29"/>
      <c r="J131" s="30">
        <f>SUM(J123:J130)</f>
        <v>34238</v>
      </c>
      <c r="K131" s="30">
        <v>0</v>
      </c>
      <c r="L131" s="30">
        <f>SUM(L123:L130)</f>
        <v>34238</v>
      </c>
      <c r="M131" s="30">
        <f>SUM(M123:M130)</f>
        <v>2736.1299999999997</v>
      </c>
      <c r="N131" s="30">
        <f>SUM(N123:N130)</f>
        <v>2736.1299999999997</v>
      </c>
      <c r="O131" s="30"/>
      <c r="P131" s="30">
        <f>SUM(P123:P130)</f>
        <v>31501.869999999995</v>
      </c>
      <c r="Q131" s="143"/>
    </row>
    <row r="132" spans="2:17" x14ac:dyDescent="0.25">
      <c r="B132" s="144"/>
      <c r="C132" s="144"/>
      <c r="D132" s="144"/>
      <c r="E132" s="145"/>
      <c r="F132" s="2"/>
      <c r="G132" s="2"/>
      <c r="H132" s="1"/>
      <c r="I132" s="144"/>
      <c r="J132" s="146"/>
      <c r="K132" s="147"/>
      <c r="L132" s="146"/>
      <c r="M132" s="146"/>
      <c r="N132" s="146"/>
      <c r="O132" s="146"/>
      <c r="P132" s="148"/>
      <c r="Q132" s="149"/>
    </row>
    <row r="133" spans="2:17" x14ac:dyDescent="0.25">
      <c r="B133" s="144"/>
      <c r="C133" s="144"/>
      <c r="D133" s="144"/>
      <c r="E133" s="145"/>
      <c r="F133" s="2"/>
      <c r="G133" s="2"/>
      <c r="H133" s="1"/>
      <c r="I133" s="144"/>
      <c r="J133" s="146"/>
      <c r="K133" s="147"/>
      <c r="L133" s="146"/>
      <c r="M133" s="146"/>
      <c r="N133" s="146"/>
      <c r="O133" s="146"/>
      <c r="P133" s="146"/>
      <c r="Q133" s="47"/>
    </row>
    <row r="134" spans="2:17" x14ac:dyDescent="0.25">
      <c r="B134" s="144"/>
      <c r="C134" s="144"/>
      <c r="D134" s="144"/>
      <c r="E134" s="145"/>
      <c r="F134" s="2"/>
      <c r="G134" s="2"/>
      <c r="H134" s="1"/>
      <c r="I134" s="144"/>
      <c r="J134" s="146"/>
      <c r="K134" s="147"/>
      <c r="L134" s="146"/>
      <c r="M134" s="146"/>
      <c r="N134" s="146"/>
      <c r="O134" s="146"/>
      <c r="P134" s="146"/>
      <c r="Q134" s="47"/>
    </row>
    <row r="135" spans="2:17" ht="18" x14ac:dyDescent="0.25">
      <c r="B135" s="46"/>
      <c r="C135" s="46"/>
      <c r="D135" s="46"/>
      <c r="E135" s="285" t="s">
        <v>0</v>
      </c>
      <c r="F135" s="285"/>
      <c r="G135" s="285"/>
      <c r="H135" s="285"/>
      <c r="I135" s="285" t="s">
        <v>253</v>
      </c>
      <c r="J135" s="285"/>
      <c r="K135" s="285"/>
      <c r="L135" s="285"/>
      <c r="M135" s="285"/>
      <c r="N135" s="285"/>
      <c r="O135" s="285"/>
      <c r="P135" s="285"/>
      <c r="Q135" s="47"/>
    </row>
    <row r="136" spans="2:17" ht="18" x14ac:dyDescent="0.25">
      <c r="B136" s="4"/>
      <c r="C136" s="2"/>
      <c r="E136" s="285" t="s">
        <v>2</v>
      </c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150"/>
    </row>
    <row r="137" spans="2:17" x14ac:dyDescent="0.25">
      <c r="B137" s="151"/>
      <c r="C137" s="151"/>
      <c r="D137" s="151"/>
      <c r="E137" s="286" t="s">
        <v>3</v>
      </c>
      <c r="F137" s="286" t="s">
        <v>47</v>
      </c>
      <c r="G137" s="229"/>
      <c r="H137" s="286" t="s">
        <v>5</v>
      </c>
      <c r="I137" s="279" t="s">
        <v>13</v>
      </c>
      <c r="J137" s="152" t="s">
        <v>109</v>
      </c>
      <c r="K137" s="109"/>
      <c r="L137" s="84"/>
      <c r="M137" s="290"/>
      <c r="N137" s="291"/>
      <c r="O137" s="242"/>
      <c r="P137" s="286" t="s">
        <v>7</v>
      </c>
      <c r="Q137" s="274" t="s">
        <v>8</v>
      </c>
    </row>
    <row r="138" spans="2:17" x14ac:dyDescent="0.25">
      <c r="B138" s="277" t="s">
        <v>9</v>
      </c>
      <c r="C138" s="277" t="s">
        <v>10</v>
      </c>
      <c r="D138" s="277" t="s">
        <v>11</v>
      </c>
      <c r="E138" s="287"/>
      <c r="F138" s="287"/>
      <c r="G138" s="230" t="s">
        <v>12</v>
      </c>
      <c r="H138" s="287"/>
      <c r="I138" s="289"/>
      <c r="J138" s="279" t="s">
        <v>14</v>
      </c>
      <c r="K138" s="281" t="s">
        <v>48</v>
      </c>
      <c r="L138" s="283" t="s">
        <v>49</v>
      </c>
      <c r="M138" s="277" t="s">
        <v>17</v>
      </c>
      <c r="N138" s="277" t="s">
        <v>18</v>
      </c>
      <c r="O138" s="239"/>
      <c r="P138" s="287"/>
      <c r="Q138" s="275"/>
    </row>
    <row r="139" spans="2:17" x14ac:dyDescent="0.25">
      <c r="B139" s="278"/>
      <c r="C139" s="278"/>
      <c r="D139" s="278"/>
      <c r="E139" s="288"/>
      <c r="F139" s="288"/>
      <c r="G139" s="231"/>
      <c r="H139" s="288"/>
      <c r="I139" s="280"/>
      <c r="J139" s="280"/>
      <c r="K139" s="282"/>
      <c r="L139" s="284"/>
      <c r="M139" s="278"/>
      <c r="N139" s="278"/>
      <c r="O139" s="235"/>
      <c r="P139" s="288"/>
      <c r="Q139" s="276"/>
    </row>
    <row r="140" spans="2:17" ht="30" customHeight="1" x14ac:dyDescent="0.25">
      <c r="B140" s="14">
        <v>1000</v>
      </c>
      <c r="C140" s="14">
        <v>1100</v>
      </c>
      <c r="D140" s="14">
        <v>113</v>
      </c>
      <c r="E140" s="42" t="s">
        <v>241</v>
      </c>
      <c r="F140" s="78" t="s">
        <v>170</v>
      </c>
      <c r="G140" s="98"/>
      <c r="H140" s="153"/>
      <c r="I140" s="14">
        <v>15</v>
      </c>
      <c r="J140" s="20">
        <v>5352</v>
      </c>
      <c r="K140" s="33">
        <v>0</v>
      </c>
      <c r="L140" s="121">
        <f>J140+K140</f>
        <v>5352</v>
      </c>
      <c r="M140" s="20">
        <v>478.82</v>
      </c>
      <c r="N140" s="20">
        <v>478.82</v>
      </c>
      <c r="O140" s="20"/>
      <c r="P140" s="20">
        <f>L140-N140</f>
        <v>4873.18</v>
      </c>
      <c r="Q140" s="154"/>
    </row>
    <row r="141" spans="2:17" ht="30" customHeight="1" x14ac:dyDescent="0.25">
      <c r="B141" s="70"/>
      <c r="C141" s="70"/>
      <c r="D141" s="70"/>
      <c r="E141" s="26" t="s">
        <v>171</v>
      </c>
      <c r="F141" s="27"/>
      <c r="G141" s="27"/>
      <c r="H141" s="88"/>
      <c r="I141" s="155"/>
      <c r="J141" s="95">
        <f>SUM(J140)</f>
        <v>5352</v>
      </c>
      <c r="K141" s="95">
        <v>0</v>
      </c>
      <c r="L141" s="95">
        <f>SUM(L140)</f>
        <v>5352</v>
      </c>
      <c r="M141" s="95">
        <f>SUM(M140)</f>
        <v>478.82</v>
      </c>
      <c r="N141" s="95">
        <f>SUM(N140)</f>
        <v>478.82</v>
      </c>
      <c r="O141" s="95"/>
      <c r="P141" s="95">
        <f>SUM(P140)</f>
        <v>4873.18</v>
      </c>
      <c r="Q141" s="143"/>
    </row>
    <row r="142" spans="2:17" ht="30" customHeight="1" x14ac:dyDescent="0.25">
      <c r="B142" s="14">
        <v>1000</v>
      </c>
      <c r="C142" s="14">
        <v>1100</v>
      </c>
      <c r="D142" s="14">
        <v>113</v>
      </c>
      <c r="E142" s="78" t="s">
        <v>172</v>
      </c>
      <c r="F142" s="59" t="s">
        <v>173</v>
      </c>
      <c r="G142" s="87"/>
      <c r="H142" s="78"/>
      <c r="I142" s="14">
        <v>15</v>
      </c>
      <c r="J142" s="34">
        <v>4653</v>
      </c>
      <c r="K142" s="122">
        <v>0</v>
      </c>
      <c r="L142" s="34">
        <f>J142+K142</f>
        <v>4653</v>
      </c>
      <c r="M142" s="34">
        <v>371.28</v>
      </c>
      <c r="N142" s="34">
        <v>371.28</v>
      </c>
      <c r="O142" s="34"/>
      <c r="P142" s="156">
        <f>L142-N142</f>
        <v>4281.72</v>
      </c>
      <c r="Q142" s="157"/>
    </row>
    <row r="143" spans="2:17" ht="30" customHeight="1" x14ac:dyDescent="0.25">
      <c r="B143" s="25"/>
      <c r="C143" s="25"/>
      <c r="D143" s="25"/>
      <c r="E143" s="28" t="s">
        <v>174</v>
      </c>
      <c r="F143" s="37"/>
      <c r="G143" s="37"/>
      <c r="H143" s="37"/>
      <c r="I143" s="28"/>
      <c r="J143" s="158">
        <f>SUM(J142)</f>
        <v>4653</v>
      </c>
      <c r="K143" s="158">
        <v>0</v>
      </c>
      <c r="L143" s="158">
        <f>SUM(L142)</f>
        <v>4653</v>
      </c>
      <c r="M143" s="158">
        <f>SUM(M142)</f>
        <v>371.28</v>
      </c>
      <c r="N143" s="158">
        <f>SUM(N142)</f>
        <v>371.28</v>
      </c>
      <c r="O143" s="158"/>
      <c r="P143" s="158">
        <f>SUM(P142)</f>
        <v>4281.72</v>
      </c>
      <c r="Q143" s="159"/>
    </row>
    <row r="144" spans="2:17" ht="30" customHeight="1" x14ac:dyDescent="0.25">
      <c r="B144" s="14">
        <v>1000</v>
      </c>
      <c r="C144" s="14">
        <v>1100</v>
      </c>
      <c r="D144" s="14">
        <v>113</v>
      </c>
      <c r="E144" s="78" t="s">
        <v>175</v>
      </c>
      <c r="F144" s="59" t="s">
        <v>176</v>
      </c>
      <c r="G144" s="114"/>
      <c r="H144" s="78"/>
      <c r="I144" s="14">
        <v>15</v>
      </c>
      <c r="J144" s="121">
        <v>4847</v>
      </c>
      <c r="K144" s="122">
        <v>0</v>
      </c>
      <c r="L144" s="34">
        <f>J144+K144</f>
        <v>4847</v>
      </c>
      <c r="M144" s="121">
        <v>397.56</v>
      </c>
      <c r="N144" s="121">
        <v>397.56</v>
      </c>
      <c r="O144" s="121"/>
      <c r="P144" s="20">
        <f t="shared" ref="P144:P156" si="23">L144-N144</f>
        <v>4449.4399999999996</v>
      </c>
      <c r="Q144" s="160"/>
    </row>
    <row r="145" spans="2:17" ht="30" customHeight="1" x14ac:dyDescent="0.25">
      <c r="B145" s="14">
        <v>1000</v>
      </c>
      <c r="C145" s="14">
        <v>1100</v>
      </c>
      <c r="D145" s="14">
        <v>113</v>
      </c>
      <c r="E145" s="78" t="s">
        <v>177</v>
      </c>
      <c r="F145" s="59" t="s">
        <v>178</v>
      </c>
      <c r="G145" s="114"/>
      <c r="H145" s="78"/>
      <c r="I145" s="14">
        <v>15</v>
      </c>
      <c r="J145" s="121">
        <v>4847</v>
      </c>
      <c r="K145" s="122">
        <v>0</v>
      </c>
      <c r="L145" s="34">
        <f t="shared" ref="L145:L156" si="24">J145+K145</f>
        <v>4847</v>
      </c>
      <c r="M145" s="121">
        <v>397.56</v>
      </c>
      <c r="N145" s="121">
        <v>397.56</v>
      </c>
      <c r="O145" s="121"/>
      <c r="P145" s="20">
        <f t="shared" si="23"/>
        <v>4449.4399999999996</v>
      </c>
      <c r="Q145" s="136"/>
    </row>
    <row r="146" spans="2:17" ht="30" customHeight="1" x14ac:dyDescent="0.25">
      <c r="B146" s="14">
        <v>1000</v>
      </c>
      <c r="C146" s="14">
        <v>1100</v>
      </c>
      <c r="D146" s="14">
        <v>113</v>
      </c>
      <c r="E146" s="78" t="s">
        <v>179</v>
      </c>
      <c r="F146" s="77" t="s">
        <v>180</v>
      </c>
      <c r="G146" s="161"/>
      <c r="H146" s="78"/>
      <c r="I146" s="14">
        <v>15</v>
      </c>
      <c r="J146" s="121">
        <v>4847</v>
      </c>
      <c r="K146" s="122">
        <v>0</v>
      </c>
      <c r="L146" s="34">
        <f t="shared" si="24"/>
        <v>4847</v>
      </c>
      <c r="M146" s="121">
        <v>397.56</v>
      </c>
      <c r="N146" s="121">
        <v>397.56</v>
      </c>
      <c r="O146" s="121"/>
      <c r="P146" s="20">
        <f t="shared" si="23"/>
        <v>4449.4399999999996</v>
      </c>
      <c r="Q146" s="136"/>
    </row>
    <row r="147" spans="2:17" ht="30" customHeight="1" x14ac:dyDescent="0.25">
      <c r="B147" s="14">
        <v>1000</v>
      </c>
      <c r="C147" s="14">
        <v>1100</v>
      </c>
      <c r="D147" s="14">
        <v>113</v>
      </c>
      <c r="E147" s="78" t="s">
        <v>181</v>
      </c>
      <c r="F147" s="78" t="s">
        <v>180</v>
      </c>
      <c r="G147" s="161"/>
      <c r="H147" s="78"/>
      <c r="I147" s="14">
        <v>15</v>
      </c>
      <c r="J147" s="121">
        <v>4847</v>
      </c>
      <c r="K147" s="122">
        <v>0</v>
      </c>
      <c r="L147" s="34">
        <f t="shared" si="24"/>
        <v>4847</v>
      </c>
      <c r="M147" s="121">
        <v>397.56</v>
      </c>
      <c r="N147" s="121">
        <v>397.56</v>
      </c>
      <c r="O147" s="121"/>
      <c r="P147" s="20">
        <f t="shared" si="23"/>
        <v>4449.4399999999996</v>
      </c>
      <c r="Q147" s="136"/>
    </row>
    <row r="148" spans="2:17" ht="30" customHeight="1" x14ac:dyDescent="0.25">
      <c r="B148" s="14">
        <v>1000</v>
      </c>
      <c r="C148" s="14">
        <v>1100</v>
      </c>
      <c r="D148" s="14">
        <v>113</v>
      </c>
      <c r="E148" s="78" t="s">
        <v>182</v>
      </c>
      <c r="F148" s="78" t="s">
        <v>180</v>
      </c>
      <c r="G148" s="161"/>
      <c r="H148" s="78"/>
      <c r="I148" s="14">
        <v>15</v>
      </c>
      <c r="J148" s="121">
        <v>4847</v>
      </c>
      <c r="K148" s="122">
        <v>0</v>
      </c>
      <c r="L148" s="34">
        <f t="shared" si="24"/>
        <v>4847</v>
      </c>
      <c r="M148" s="121">
        <v>397.56</v>
      </c>
      <c r="N148" s="121">
        <v>397.56</v>
      </c>
      <c r="O148" s="121"/>
      <c r="P148" s="20">
        <f t="shared" si="23"/>
        <v>4449.4399999999996</v>
      </c>
      <c r="Q148" s="41"/>
    </row>
    <row r="149" spans="2:17" ht="30" customHeight="1" x14ac:dyDescent="0.25">
      <c r="B149" s="14">
        <v>1000</v>
      </c>
      <c r="C149" s="14">
        <v>1100</v>
      </c>
      <c r="D149" s="14">
        <v>113</v>
      </c>
      <c r="E149" s="162" t="s">
        <v>183</v>
      </c>
      <c r="F149" s="78" t="s">
        <v>180</v>
      </c>
      <c r="G149" s="163"/>
      <c r="H149" s="164"/>
      <c r="I149" s="14">
        <v>15</v>
      </c>
      <c r="J149" s="121">
        <v>4847</v>
      </c>
      <c r="K149" s="122">
        <v>0</v>
      </c>
      <c r="L149" s="34">
        <f t="shared" si="24"/>
        <v>4847</v>
      </c>
      <c r="M149" s="121">
        <v>397.56</v>
      </c>
      <c r="N149" s="121">
        <v>397.56</v>
      </c>
      <c r="O149" s="121"/>
      <c r="P149" s="20">
        <f t="shared" si="23"/>
        <v>4449.4399999999996</v>
      </c>
      <c r="Q149" s="41"/>
    </row>
    <row r="150" spans="2:17" ht="30" customHeight="1" x14ac:dyDescent="0.25">
      <c r="B150" s="14">
        <v>1000</v>
      </c>
      <c r="C150" s="14">
        <v>1100</v>
      </c>
      <c r="D150" s="14">
        <v>113</v>
      </c>
      <c r="E150" s="162" t="s">
        <v>184</v>
      </c>
      <c r="F150" s="78" t="s">
        <v>180</v>
      </c>
      <c r="G150" s="165"/>
      <c r="H150" s="61"/>
      <c r="I150" s="14">
        <v>15</v>
      </c>
      <c r="J150" s="121">
        <v>4847</v>
      </c>
      <c r="K150" s="122">
        <v>0</v>
      </c>
      <c r="L150" s="34">
        <f t="shared" si="24"/>
        <v>4847</v>
      </c>
      <c r="M150" s="121">
        <v>397.56</v>
      </c>
      <c r="N150" s="121">
        <v>397.56</v>
      </c>
      <c r="O150" s="121"/>
      <c r="P150" s="20">
        <f t="shared" si="23"/>
        <v>4449.4399999999996</v>
      </c>
      <c r="Q150" s="41"/>
    </row>
    <row r="151" spans="2:17" ht="30" customHeight="1" x14ac:dyDescent="0.25">
      <c r="B151" s="14">
        <v>1000</v>
      </c>
      <c r="C151" s="14">
        <v>1100</v>
      </c>
      <c r="D151" s="14">
        <v>113</v>
      </c>
      <c r="E151" s="162" t="s">
        <v>185</v>
      </c>
      <c r="F151" s="78" t="s">
        <v>180</v>
      </c>
      <c r="G151" s="98"/>
      <c r="H151" s="166"/>
      <c r="I151" s="14">
        <v>15</v>
      </c>
      <c r="J151" s="121">
        <v>4847</v>
      </c>
      <c r="K151" s="122">
        <v>0</v>
      </c>
      <c r="L151" s="34">
        <f t="shared" si="24"/>
        <v>4847</v>
      </c>
      <c r="M151" s="121">
        <v>397.56</v>
      </c>
      <c r="N151" s="121">
        <v>397.56</v>
      </c>
      <c r="O151" s="121"/>
      <c r="P151" s="20">
        <f t="shared" si="23"/>
        <v>4449.4399999999996</v>
      </c>
      <c r="Q151" s="41"/>
    </row>
    <row r="152" spans="2:17" ht="30" customHeight="1" x14ac:dyDescent="0.25">
      <c r="B152" s="14">
        <v>1000</v>
      </c>
      <c r="C152" s="14">
        <v>1100</v>
      </c>
      <c r="D152" s="14">
        <v>113</v>
      </c>
      <c r="E152" s="78"/>
      <c r="F152" s="59" t="s">
        <v>251</v>
      </c>
      <c r="G152" s="60"/>
      <c r="H152" s="60"/>
      <c r="I152" s="14"/>
      <c r="J152" s="121"/>
      <c r="K152" s="122"/>
      <c r="L152" s="34"/>
      <c r="M152" s="121"/>
      <c r="N152" s="121"/>
      <c r="O152" s="121"/>
      <c r="P152" s="20"/>
      <c r="Q152" s="41"/>
    </row>
    <row r="153" spans="2:17" ht="30" customHeight="1" x14ac:dyDescent="0.25">
      <c r="B153" s="14">
        <v>1000</v>
      </c>
      <c r="C153" s="117">
        <v>1100</v>
      </c>
      <c r="D153" s="117">
        <v>113</v>
      </c>
      <c r="E153" s="60" t="s">
        <v>188</v>
      </c>
      <c r="F153" s="60" t="s">
        <v>189</v>
      </c>
      <c r="G153" s="161"/>
      <c r="H153" s="60"/>
      <c r="I153" s="117">
        <v>15</v>
      </c>
      <c r="J153" s="20">
        <v>4400</v>
      </c>
      <c r="K153" s="167">
        <v>0</v>
      </c>
      <c r="L153" s="34">
        <f t="shared" si="24"/>
        <v>4400</v>
      </c>
      <c r="M153" s="20">
        <v>343.73</v>
      </c>
      <c r="N153" s="20">
        <v>343.73</v>
      </c>
      <c r="O153" s="20"/>
      <c r="P153" s="20">
        <f t="shared" si="23"/>
        <v>4056.27</v>
      </c>
      <c r="Q153" s="168"/>
    </row>
    <row r="154" spans="2:17" ht="30" customHeight="1" x14ac:dyDescent="0.25">
      <c r="B154" s="14">
        <v>1000</v>
      </c>
      <c r="C154" s="117">
        <v>1100</v>
      </c>
      <c r="D154" s="117">
        <v>113</v>
      </c>
      <c r="E154" s="60" t="s">
        <v>190</v>
      </c>
      <c r="F154" s="60" t="s">
        <v>191</v>
      </c>
      <c r="G154" s="98"/>
      <c r="H154" s="60"/>
      <c r="I154" s="117">
        <v>15</v>
      </c>
      <c r="J154" s="20">
        <v>3860</v>
      </c>
      <c r="K154" s="167">
        <v>0</v>
      </c>
      <c r="L154" s="34">
        <f t="shared" si="24"/>
        <v>3860</v>
      </c>
      <c r="M154" s="20">
        <v>284.93</v>
      </c>
      <c r="N154" s="20">
        <v>284.93</v>
      </c>
      <c r="O154" s="20"/>
      <c r="P154" s="20">
        <f t="shared" si="23"/>
        <v>3575.07</v>
      </c>
      <c r="Q154" s="168"/>
    </row>
    <row r="155" spans="2:17" ht="30" customHeight="1" x14ac:dyDescent="0.25">
      <c r="B155" s="14">
        <v>1000</v>
      </c>
      <c r="C155" s="117">
        <v>1100</v>
      </c>
      <c r="D155" s="117">
        <v>113</v>
      </c>
      <c r="E155" s="60" t="s">
        <v>192</v>
      </c>
      <c r="F155" s="169" t="s">
        <v>193</v>
      </c>
      <c r="G155" s="170"/>
      <c r="H155" s="60"/>
      <c r="I155" s="117">
        <v>15</v>
      </c>
      <c r="J155" s="20">
        <v>6800</v>
      </c>
      <c r="K155" s="167">
        <v>0</v>
      </c>
      <c r="L155" s="34">
        <f t="shared" si="24"/>
        <v>6800</v>
      </c>
      <c r="M155" s="20">
        <v>741.46</v>
      </c>
      <c r="N155" s="20">
        <v>741.46</v>
      </c>
      <c r="O155" s="20"/>
      <c r="P155" s="20">
        <f t="shared" si="23"/>
        <v>6058.54</v>
      </c>
      <c r="Q155" s="168"/>
    </row>
    <row r="156" spans="2:17" ht="30" customHeight="1" x14ac:dyDescent="0.25">
      <c r="B156" s="14">
        <v>1000</v>
      </c>
      <c r="C156" s="14">
        <v>1100</v>
      </c>
      <c r="D156" s="14">
        <v>113</v>
      </c>
      <c r="E156" s="42" t="s">
        <v>194</v>
      </c>
      <c r="F156" s="59" t="s">
        <v>195</v>
      </c>
      <c r="G156" s="161"/>
      <c r="H156" s="171"/>
      <c r="I156" s="14">
        <v>15</v>
      </c>
      <c r="J156" s="20">
        <v>5867</v>
      </c>
      <c r="K156" s="33">
        <v>0</v>
      </c>
      <c r="L156" s="18">
        <f t="shared" si="24"/>
        <v>5867</v>
      </c>
      <c r="M156" s="20">
        <v>567.45000000000005</v>
      </c>
      <c r="N156" s="20">
        <v>567.45000000000005</v>
      </c>
      <c r="O156" s="20"/>
      <c r="P156" s="20">
        <f t="shared" si="23"/>
        <v>5299.55</v>
      </c>
      <c r="Q156" s="41"/>
    </row>
    <row r="157" spans="2:17" ht="30" customHeight="1" x14ac:dyDescent="0.25">
      <c r="B157" s="70"/>
      <c r="C157" s="70"/>
      <c r="D157" s="70"/>
      <c r="E157" s="26" t="s">
        <v>196</v>
      </c>
      <c r="F157" s="27"/>
      <c r="G157" s="27"/>
      <c r="H157" s="88"/>
      <c r="I157" s="71"/>
      <c r="J157" s="30">
        <f t="shared" ref="J157:N157" si="25">SUM(J144:J156)</f>
        <v>59703</v>
      </c>
      <c r="K157" s="30">
        <f t="shared" si="25"/>
        <v>0</v>
      </c>
      <c r="L157" s="30">
        <f t="shared" si="25"/>
        <v>59703</v>
      </c>
      <c r="M157" s="30">
        <f t="shared" si="25"/>
        <v>5118.05</v>
      </c>
      <c r="N157" s="30">
        <f t="shared" si="25"/>
        <v>5118.05</v>
      </c>
      <c r="O157" s="30"/>
      <c r="P157" s="30">
        <f>SUM(P144:P156)</f>
        <v>54584.95</v>
      </c>
      <c r="Q157" s="30">
        <v>0</v>
      </c>
    </row>
    <row r="158" spans="2:17" ht="30" customHeight="1" x14ac:dyDescent="0.25">
      <c r="B158" s="14">
        <v>1000</v>
      </c>
      <c r="C158" s="14">
        <v>1100</v>
      </c>
      <c r="D158" s="14">
        <v>113</v>
      </c>
      <c r="E158" s="42" t="s">
        <v>197</v>
      </c>
      <c r="F158" s="59" t="s">
        <v>198</v>
      </c>
      <c r="G158" s="165"/>
      <c r="H158" s="172"/>
      <c r="I158" s="117">
        <v>15</v>
      </c>
      <c r="J158" s="20">
        <v>5625</v>
      </c>
      <c r="K158" s="33">
        <v>0</v>
      </c>
      <c r="L158" s="121">
        <f>J158+K158</f>
        <v>5625</v>
      </c>
      <c r="M158" s="20">
        <v>524.05999999999995</v>
      </c>
      <c r="N158" s="20">
        <v>524.05999999999995</v>
      </c>
      <c r="O158" s="20"/>
      <c r="P158" s="20">
        <f>L158-N158</f>
        <v>5100.9400000000005</v>
      </c>
      <c r="Q158" s="154"/>
    </row>
    <row r="159" spans="2:17" ht="30" customHeight="1" x14ac:dyDescent="0.25">
      <c r="B159" s="14">
        <v>1000</v>
      </c>
      <c r="C159" s="14">
        <v>1100</v>
      </c>
      <c r="D159" s="14">
        <v>113</v>
      </c>
      <c r="E159" s="42" t="s">
        <v>199</v>
      </c>
      <c r="F159" s="59" t="s">
        <v>200</v>
      </c>
      <c r="G159" s="165"/>
      <c r="H159" s="172"/>
      <c r="I159" s="14">
        <v>15</v>
      </c>
      <c r="J159" s="20">
        <v>2300</v>
      </c>
      <c r="K159" s="33">
        <v>39.97</v>
      </c>
      <c r="L159" s="121">
        <f>J159+K159</f>
        <v>2339.9699999999998</v>
      </c>
      <c r="M159" s="20"/>
      <c r="N159" s="20"/>
      <c r="O159" s="20"/>
      <c r="P159" s="20">
        <f>L159-N159</f>
        <v>2339.9699999999998</v>
      </c>
      <c r="Q159" s="154"/>
    </row>
    <row r="160" spans="2:17" ht="30" customHeight="1" x14ac:dyDescent="0.25">
      <c r="B160" s="70"/>
      <c r="C160" s="70"/>
      <c r="D160" s="70"/>
      <c r="E160" s="26" t="s">
        <v>201</v>
      </c>
      <c r="F160" s="27"/>
      <c r="G160" s="27"/>
      <c r="H160" s="88"/>
      <c r="I160" s="155"/>
      <c r="J160" s="95">
        <f t="shared" ref="J160:N160" si="26">SUM(J158:J159)</f>
        <v>7925</v>
      </c>
      <c r="K160" s="95">
        <f t="shared" si="26"/>
        <v>39.97</v>
      </c>
      <c r="L160" s="95">
        <f t="shared" si="26"/>
        <v>7964.9699999999993</v>
      </c>
      <c r="M160" s="95">
        <f t="shared" si="26"/>
        <v>524.05999999999995</v>
      </c>
      <c r="N160" s="95">
        <f t="shared" si="26"/>
        <v>524.05999999999995</v>
      </c>
      <c r="O160" s="95"/>
      <c r="P160" s="95">
        <f>SUM(P158:P159)</f>
        <v>7440.91</v>
      </c>
      <c r="Q160" s="143"/>
    </row>
    <row r="161" spans="2:17" ht="30" customHeight="1" x14ac:dyDescent="0.25">
      <c r="B161" s="14">
        <v>1000</v>
      </c>
      <c r="C161" s="14">
        <v>1100</v>
      </c>
      <c r="D161" s="14">
        <v>113</v>
      </c>
      <c r="E161" s="78" t="s">
        <v>202</v>
      </c>
      <c r="F161" s="59" t="s">
        <v>203</v>
      </c>
      <c r="G161" s="173"/>
      <c r="H161" s="60"/>
      <c r="I161" s="14">
        <v>15</v>
      </c>
      <c r="J161" s="20">
        <v>5867</v>
      </c>
      <c r="K161" s="33">
        <v>0</v>
      </c>
      <c r="L161" s="18">
        <f>J161+K161</f>
        <v>5867</v>
      </c>
      <c r="M161" s="20">
        <v>567.45000000000005</v>
      </c>
      <c r="N161" s="20">
        <v>567.45000000000005</v>
      </c>
      <c r="O161" s="20"/>
      <c r="P161" s="20">
        <f>L161-N161</f>
        <v>5299.55</v>
      </c>
      <c r="Q161" s="157"/>
    </row>
    <row r="162" spans="2:17" ht="30" customHeight="1" x14ac:dyDescent="0.25">
      <c r="B162" s="25"/>
      <c r="C162" s="25"/>
      <c r="D162" s="25"/>
      <c r="E162" s="28" t="s">
        <v>204</v>
      </c>
      <c r="F162" s="37"/>
      <c r="G162" s="37"/>
      <c r="H162" s="37"/>
      <c r="I162" s="28"/>
      <c r="J162" s="158">
        <f t="shared" ref="J162:N162" si="27">SUM(J161)</f>
        <v>5867</v>
      </c>
      <c r="K162" s="158">
        <f t="shared" si="27"/>
        <v>0</v>
      </c>
      <c r="L162" s="158">
        <f t="shared" si="27"/>
        <v>5867</v>
      </c>
      <c r="M162" s="158">
        <f t="shared" si="27"/>
        <v>567.45000000000005</v>
      </c>
      <c r="N162" s="158">
        <f t="shared" si="27"/>
        <v>567.45000000000005</v>
      </c>
      <c r="O162" s="158"/>
      <c r="P162" s="158">
        <f>SUM(P161)</f>
        <v>5299.55</v>
      </c>
      <c r="Q162" s="159"/>
    </row>
    <row r="163" spans="2:17" x14ac:dyDescent="0.25">
      <c r="B163" s="174"/>
      <c r="C163" s="46"/>
      <c r="D163" s="46"/>
      <c r="E163" s="47"/>
      <c r="F163" s="48"/>
      <c r="G163" s="48"/>
      <c r="H163" s="49"/>
      <c r="I163" s="175"/>
      <c r="J163" s="106"/>
      <c r="K163" s="106"/>
      <c r="L163" s="106"/>
      <c r="M163" s="106"/>
      <c r="N163" s="106"/>
      <c r="O163" s="106"/>
      <c r="P163" s="106"/>
    </row>
    <row r="164" spans="2:17" x14ac:dyDescent="0.25">
      <c r="B164" s="144"/>
      <c r="C164" s="144"/>
      <c r="D164" s="144"/>
      <c r="E164" s="145"/>
      <c r="F164" s="2"/>
      <c r="G164" s="2"/>
      <c r="H164" s="1"/>
      <c r="I164" s="144"/>
      <c r="J164" s="146"/>
      <c r="K164" s="147"/>
      <c r="L164" s="146"/>
      <c r="M164" s="146"/>
      <c r="N164" s="146"/>
      <c r="O164" s="146"/>
      <c r="P164" s="146"/>
      <c r="Q164" s="106"/>
    </row>
    <row r="165" spans="2:17" ht="18" x14ac:dyDescent="0.25">
      <c r="B165" s="46"/>
      <c r="C165" s="46"/>
      <c r="D165" s="46"/>
      <c r="E165" s="285" t="s">
        <v>0</v>
      </c>
      <c r="F165" s="285"/>
      <c r="G165" s="285"/>
      <c r="H165" s="285"/>
      <c r="I165" s="285" t="s">
        <v>253</v>
      </c>
      <c r="J165" s="285"/>
      <c r="K165" s="285"/>
      <c r="L165" s="285"/>
      <c r="M165" s="285"/>
      <c r="N165" s="285"/>
      <c r="O165" s="285"/>
      <c r="P165" s="285"/>
      <c r="Q165" s="47"/>
    </row>
    <row r="166" spans="2:17" ht="18" x14ac:dyDescent="0.25">
      <c r="B166" s="4"/>
      <c r="C166" s="2"/>
      <c r="D166" s="2"/>
      <c r="E166" s="285" t="s">
        <v>2</v>
      </c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150"/>
    </row>
    <row r="167" spans="2:17" x14ac:dyDescent="0.25">
      <c r="B167" s="151"/>
      <c r="C167" s="151"/>
      <c r="D167" s="151"/>
      <c r="E167" s="286" t="s">
        <v>3</v>
      </c>
      <c r="F167" s="286" t="s">
        <v>47</v>
      </c>
      <c r="G167" s="229"/>
      <c r="H167" s="286" t="s">
        <v>5</v>
      </c>
      <c r="I167" s="279" t="s">
        <v>13</v>
      </c>
      <c r="J167" s="152" t="s">
        <v>109</v>
      </c>
      <c r="K167" s="109"/>
      <c r="L167" s="84"/>
      <c r="M167" s="290"/>
      <c r="N167" s="291"/>
      <c r="O167" s="242"/>
      <c r="P167" s="286" t="s">
        <v>7</v>
      </c>
      <c r="Q167" s="274" t="s">
        <v>8</v>
      </c>
    </row>
    <row r="168" spans="2:17" x14ac:dyDescent="0.25">
      <c r="B168" s="277" t="s">
        <v>9</v>
      </c>
      <c r="C168" s="277" t="s">
        <v>10</v>
      </c>
      <c r="D168" s="277" t="s">
        <v>11</v>
      </c>
      <c r="E168" s="287"/>
      <c r="F168" s="287"/>
      <c r="G168" s="230" t="s">
        <v>12</v>
      </c>
      <c r="H168" s="287"/>
      <c r="I168" s="289"/>
      <c r="J168" s="279" t="s">
        <v>14</v>
      </c>
      <c r="K168" s="281" t="s">
        <v>48</v>
      </c>
      <c r="L168" s="283" t="s">
        <v>49</v>
      </c>
      <c r="M168" s="277" t="s">
        <v>17</v>
      </c>
      <c r="N168" s="277" t="s">
        <v>18</v>
      </c>
      <c r="O168" s="239"/>
      <c r="P168" s="287"/>
      <c r="Q168" s="275"/>
    </row>
    <row r="169" spans="2:17" x14ac:dyDescent="0.25">
      <c r="B169" s="278"/>
      <c r="C169" s="278"/>
      <c r="D169" s="278"/>
      <c r="E169" s="288"/>
      <c r="F169" s="288"/>
      <c r="G169" s="231"/>
      <c r="H169" s="288"/>
      <c r="I169" s="280"/>
      <c r="J169" s="280"/>
      <c r="K169" s="282"/>
      <c r="L169" s="284"/>
      <c r="M169" s="278"/>
      <c r="N169" s="278"/>
      <c r="O169" s="235"/>
      <c r="P169" s="288"/>
      <c r="Q169" s="276"/>
    </row>
    <row r="170" spans="2:17" ht="30" customHeight="1" x14ac:dyDescent="0.25">
      <c r="B170" s="176">
        <v>1000</v>
      </c>
      <c r="C170" s="177">
        <v>1100</v>
      </c>
      <c r="D170" s="177">
        <v>113</v>
      </c>
      <c r="E170" s="17" t="s">
        <v>205</v>
      </c>
      <c r="F170" s="178" t="s">
        <v>206</v>
      </c>
      <c r="G170" s="17"/>
      <c r="H170" s="17"/>
      <c r="I170" s="179">
        <v>15</v>
      </c>
      <c r="J170" s="180">
        <v>4510</v>
      </c>
      <c r="K170" s="181">
        <v>0</v>
      </c>
      <c r="L170" s="182">
        <f>J170+K170</f>
        <v>4510</v>
      </c>
      <c r="M170" s="183">
        <v>355.71</v>
      </c>
      <c r="N170" s="183">
        <v>355.71</v>
      </c>
      <c r="O170" s="183"/>
      <c r="P170" s="184">
        <f>L170-N170</f>
        <v>4154.29</v>
      </c>
      <c r="Q170" s="234"/>
    </row>
    <row r="171" spans="2:17" ht="30" customHeight="1" x14ac:dyDescent="0.25">
      <c r="B171" s="70"/>
      <c r="C171" s="70"/>
      <c r="D171" s="70"/>
      <c r="E171" s="26" t="s">
        <v>207</v>
      </c>
      <c r="F171" s="27"/>
      <c r="G171" s="27"/>
      <c r="H171" s="88"/>
      <c r="I171" s="71"/>
      <c r="J171" s="30">
        <f>SUM(J170)</f>
        <v>4510</v>
      </c>
      <c r="K171" s="30">
        <v>0</v>
      </c>
      <c r="L171" s="30">
        <f>SUM(L170)</f>
        <v>4510</v>
      </c>
      <c r="M171" s="30">
        <f>SUM(M170)</f>
        <v>355.71</v>
      </c>
      <c r="N171" s="30">
        <f>SUM(N170)</f>
        <v>355.71</v>
      </c>
      <c r="O171" s="30"/>
      <c r="P171" s="30">
        <f>SUM(P170)</f>
        <v>4154.29</v>
      </c>
      <c r="Q171" s="159"/>
    </row>
    <row r="172" spans="2:17" ht="30" customHeight="1" x14ac:dyDescent="0.25">
      <c r="B172" s="14">
        <v>1000</v>
      </c>
      <c r="C172" s="14">
        <v>1100</v>
      </c>
      <c r="D172" s="14">
        <v>113</v>
      </c>
      <c r="E172" s="17" t="s">
        <v>208</v>
      </c>
      <c r="F172" s="59" t="s">
        <v>209</v>
      </c>
      <c r="G172" s="17"/>
      <c r="H172" s="17"/>
      <c r="I172" s="14">
        <v>15</v>
      </c>
      <c r="J172" s="20">
        <v>5867</v>
      </c>
      <c r="K172" s="33">
        <v>0</v>
      </c>
      <c r="L172" s="18">
        <f>J172+K172</f>
        <v>5867</v>
      </c>
      <c r="M172" s="20">
        <v>567.45000000000005</v>
      </c>
      <c r="N172" s="20">
        <v>567.45000000000005</v>
      </c>
      <c r="O172" s="20"/>
      <c r="P172" s="20">
        <f>L172-N172</f>
        <v>5299.55</v>
      </c>
      <c r="Q172" s="154"/>
    </row>
    <row r="173" spans="2:17" ht="30" customHeight="1" x14ac:dyDescent="0.25">
      <c r="B173" s="14">
        <v>1000</v>
      </c>
      <c r="C173" s="14">
        <v>1100</v>
      </c>
      <c r="D173" s="14">
        <v>113</v>
      </c>
      <c r="E173" s="17" t="s">
        <v>210</v>
      </c>
      <c r="F173" s="59" t="s">
        <v>211</v>
      </c>
      <c r="G173" s="17"/>
      <c r="H173" s="17"/>
      <c r="I173" s="14">
        <v>15</v>
      </c>
      <c r="J173" s="18">
        <v>2600</v>
      </c>
      <c r="K173" s="19">
        <v>6.1</v>
      </c>
      <c r="L173" s="18">
        <f>J173+K173</f>
        <v>2606.1</v>
      </c>
      <c r="M173" s="18">
        <v>0</v>
      </c>
      <c r="N173" s="75">
        <v>0</v>
      </c>
      <c r="O173" s="75"/>
      <c r="P173" s="20">
        <f>L173-N173</f>
        <v>2606.1</v>
      </c>
      <c r="Q173" s="234"/>
    </row>
    <row r="174" spans="2:17" ht="30" customHeight="1" x14ac:dyDescent="0.25">
      <c r="B174" s="70"/>
      <c r="C174" s="70"/>
      <c r="D174" s="70"/>
      <c r="E174" s="26" t="s">
        <v>212</v>
      </c>
      <c r="F174" s="27"/>
      <c r="G174" s="27"/>
      <c r="H174" s="88"/>
      <c r="I174" s="71"/>
      <c r="J174" s="30">
        <f t="shared" ref="J174:N174" si="28">SUM(J172:J173)</f>
        <v>8467</v>
      </c>
      <c r="K174" s="30">
        <f t="shared" si="28"/>
        <v>6.1</v>
      </c>
      <c r="L174" s="30">
        <f t="shared" si="28"/>
        <v>8473.1</v>
      </c>
      <c r="M174" s="30">
        <f t="shared" si="28"/>
        <v>567.45000000000005</v>
      </c>
      <c r="N174" s="30">
        <f t="shared" si="28"/>
        <v>567.45000000000005</v>
      </c>
      <c r="O174" s="30"/>
      <c r="P174" s="30">
        <f>SUM(P172:P173)</f>
        <v>7905.65</v>
      </c>
      <c r="Q174" s="159"/>
    </row>
    <row r="175" spans="2:17" ht="30" customHeight="1" x14ac:dyDescent="0.25">
      <c r="B175" s="14">
        <v>1000</v>
      </c>
      <c r="C175" s="14">
        <v>1100</v>
      </c>
      <c r="D175" s="72">
        <v>113</v>
      </c>
      <c r="E175" s="17" t="s">
        <v>213</v>
      </c>
      <c r="F175" s="59" t="s">
        <v>214</v>
      </c>
      <c r="G175" s="17"/>
      <c r="H175" s="17"/>
      <c r="I175" s="14">
        <v>15</v>
      </c>
      <c r="J175" s="20">
        <v>5224</v>
      </c>
      <c r="K175" s="33">
        <v>0</v>
      </c>
      <c r="L175" s="18">
        <f>J175+K175</f>
        <v>5224</v>
      </c>
      <c r="M175" s="20">
        <v>458.22</v>
      </c>
      <c r="N175" s="34">
        <v>458.22</v>
      </c>
      <c r="O175" s="34"/>
      <c r="P175" s="20">
        <f t="shared" ref="P175:P181" si="29">L175-N175</f>
        <v>4765.78</v>
      </c>
      <c r="Q175" s="185"/>
    </row>
    <row r="176" spans="2:17" ht="30" customHeight="1" x14ac:dyDescent="0.25">
      <c r="B176" s="14">
        <v>1000</v>
      </c>
      <c r="C176" s="14">
        <v>1100</v>
      </c>
      <c r="D176" s="14">
        <v>113</v>
      </c>
      <c r="E176" s="186"/>
      <c r="F176" s="59" t="s">
        <v>215</v>
      </c>
      <c r="G176" s="44"/>
      <c r="H176" s="44"/>
      <c r="I176" s="14"/>
      <c r="J176" s="121"/>
      <c r="K176" s="122"/>
      <c r="L176" s="18">
        <f t="shared" ref="L176:L181" si="30">J176+K176</f>
        <v>0</v>
      </c>
      <c r="M176" s="18"/>
      <c r="N176" s="18"/>
      <c r="O176" s="18"/>
      <c r="P176" s="20">
        <f t="shared" si="29"/>
        <v>0</v>
      </c>
      <c r="Q176" s="234"/>
    </row>
    <row r="177" spans="1:17" ht="30" customHeight="1" x14ac:dyDescent="0.25">
      <c r="B177" s="14">
        <v>1000</v>
      </c>
      <c r="C177" s="14">
        <v>1100</v>
      </c>
      <c r="D177" s="14">
        <v>113</v>
      </c>
      <c r="E177" s="78" t="s">
        <v>216</v>
      </c>
      <c r="F177" s="64" t="s">
        <v>217</v>
      </c>
      <c r="G177" s="87"/>
      <c r="H177" s="78"/>
      <c r="I177" s="14">
        <v>15</v>
      </c>
      <c r="J177" s="121">
        <v>4972</v>
      </c>
      <c r="K177" s="122">
        <v>0</v>
      </c>
      <c r="L177" s="18">
        <f t="shared" si="30"/>
        <v>4972</v>
      </c>
      <c r="M177" s="18">
        <v>417.68</v>
      </c>
      <c r="N177" s="18">
        <v>417.68</v>
      </c>
      <c r="O177" s="18"/>
      <c r="P177" s="20">
        <f t="shared" si="29"/>
        <v>4554.32</v>
      </c>
      <c r="Q177" s="234"/>
    </row>
    <row r="178" spans="1:17" ht="30" customHeight="1" x14ac:dyDescent="0.25">
      <c r="B178" s="72">
        <v>1000</v>
      </c>
      <c r="C178" s="72">
        <v>1100</v>
      </c>
      <c r="D178" s="72">
        <v>113</v>
      </c>
      <c r="E178" s="17" t="s">
        <v>218</v>
      </c>
      <c r="F178" s="59" t="s">
        <v>219</v>
      </c>
      <c r="G178" s="17"/>
      <c r="H178" s="17"/>
      <c r="I178" s="14">
        <v>15</v>
      </c>
      <c r="J178" s="121">
        <v>4972</v>
      </c>
      <c r="K178" s="122">
        <v>0</v>
      </c>
      <c r="L178" s="18">
        <f t="shared" si="30"/>
        <v>4972</v>
      </c>
      <c r="M178" s="18">
        <v>417.68</v>
      </c>
      <c r="N178" s="18">
        <v>417.68</v>
      </c>
      <c r="O178" s="18"/>
      <c r="P178" s="20">
        <f t="shared" si="29"/>
        <v>4554.32</v>
      </c>
      <c r="Q178" s="234"/>
    </row>
    <row r="179" spans="1:17" ht="30" customHeight="1" x14ac:dyDescent="0.25">
      <c r="B179" s="14">
        <v>1000</v>
      </c>
      <c r="C179" s="117">
        <v>1100</v>
      </c>
      <c r="D179" s="117">
        <v>113</v>
      </c>
      <c r="E179" s="60" t="s">
        <v>220</v>
      </c>
      <c r="F179" s="169" t="s">
        <v>221</v>
      </c>
      <c r="G179" s="98"/>
      <c r="H179" s="60"/>
      <c r="I179" s="117">
        <v>15</v>
      </c>
      <c r="J179" s="20">
        <v>4856</v>
      </c>
      <c r="K179" s="167"/>
      <c r="L179" s="18">
        <f t="shared" si="30"/>
        <v>4856</v>
      </c>
      <c r="M179" s="182">
        <v>399.01</v>
      </c>
      <c r="N179" s="182">
        <v>399.01</v>
      </c>
      <c r="O179" s="182"/>
      <c r="P179" s="20">
        <f t="shared" si="29"/>
        <v>4456.99</v>
      </c>
      <c r="Q179" s="234"/>
    </row>
    <row r="180" spans="1:17" ht="30" customHeight="1" x14ac:dyDescent="0.25">
      <c r="B180" s="14">
        <v>1000</v>
      </c>
      <c r="C180" s="14">
        <v>1100</v>
      </c>
      <c r="D180" s="14">
        <v>113</v>
      </c>
      <c r="E180" s="78" t="s">
        <v>222</v>
      </c>
      <c r="F180" s="59" t="s">
        <v>223</v>
      </c>
      <c r="G180" s="86"/>
      <c r="H180" s="78"/>
      <c r="I180" s="14">
        <v>15</v>
      </c>
      <c r="J180" s="20">
        <v>4856</v>
      </c>
      <c r="K180" s="122">
        <v>0</v>
      </c>
      <c r="L180" s="18">
        <f t="shared" si="30"/>
        <v>4856</v>
      </c>
      <c r="M180" s="182">
        <v>399.01</v>
      </c>
      <c r="N180" s="182">
        <v>399.01</v>
      </c>
      <c r="O180" s="182"/>
      <c r="P180" s="20">
        <f t="shared" si="29"/>
        <v>4456.99</v>
      </c>
      <c r="Q180" s="187"/>
    </row>
    <row r="181" spans="1:17" ht="30" customHeight="1" x14ac:dyDescent="0.25">
      <c r="B181" s="14">
        <v>1000</v>
      </c>
      <c r="C181" s="14">
        <v>1100</v>
      </c>
      <c r="D181" s="14">
        <v>113</v>
      </c>
      <c r="E181" s="17" t="s">
        <v>224</v>
      </c>
      <c r="F181" s="64" t="s">
        <v>225</v>
      </c>
      <c r="G181" s="17"/>
      <c r="H181" s="17"/>
      <c r="I181" s="14">
        <v>15</v>
      </c>
      <c r="J181" s="20">
        <v>4856</v>
      </c>
      <c r="K181" s="33">
        <v>0</v>
      </c>
      <c r="L181" s="18">
        <f t="shared" si="30"/>
        <v>4856</v>
      </c>
      <c r="M181" s="182">
        <v>399.01</v>
      </c>
      <c r="N181" s="182">
        <v>399.01</v>
      </c>
      <c r="O181" s="182"/>
      <c r="P181" s="20">
        <f t="shared" si="29"/>
        <v>4456.99</v>
      </c>
      <c r="Q181" s="188"/>
    </row>
    <row r="182" spans="1:17" ht="30" customHeight="1" x14ac:dyDescent="0.25">
      <c r="B182" s="189"/>
      <c r="C182" s="26"/>
      <c r="D182" s="81"/>
      <c r="E182" s="26" t="s">
        <v>226</v>
      </c>
      <c r="F182" s="190"/>
      <c r="G182" s="190"/>
      <c r="H182" s="29"/>
      <c r="I182" s="30"/>
      <c r="J182" s="30">
        <f>SUM(J175:J181)</f>
        <v>29736</v>
      </c>
      <c r="K182" s="30">
        <v>0</v>
      </c>
      <c r="L182" s="30">
        <f>SUM(L175:L181)</f>
        <v>29736</v>
      </c>
      <c r="M182" s="30">
        <f>SUM(M175:M181)</f>
        <v>2490.6100000000006</v>
      </c>
      <c r="N182" s="30">
        <f>SUM(N175:N181)</f>
        <v>2490.6100000000006</v>
      </c>
      <c r="O182" s="30"/>
      <c r="P182" s="30">
        <f>SUM(P175:P181)</f>
        <v>27245.389999999992</v>
      </c>
      <c r="Q182" s="29">
        <v>0</v>
      </c>
    </row>
    <row r="183" spans="1:17" ht="30" customHeight="1" x14ac:dyDescent="0.25">
      <c r="B183" s="37"/>
      <c r="C183" s="37"/>
      <c r="D183" s="37"/>
      <c r="E183" s="191" t="s">
        <v>227</v>
      </c>
      <c r="F183" s="37"/>
      <c r="G183" s="37"/>
      <c r="H183" s="192"/>
      <c r="I183" s="37"/>
      <c r="J183" s="193">
        <f>SUM(J13+J15+J17+J20+J22+J25+J34+J37+J41+J45+J63+J66+J72+J86+J88+J94+J100+J122+J131+J141+J143+J157+J160+J162+J171+J174+J182)</f>
        <v>445324.2</v>
      </c>
      <c r="K183" s="193">
        <f>SUM(K13+K15+K17+K20+K22+K25+K34+K37+K41+K45+K63+K66+K72+K86+K88+K94+K100+K122+K131+K141+K143+K157+K160+K162+K171+K174+K182)</f>
        <v>247.04999999999998</v>
      </c>
      <c r="L183" s="193">
        <f>SUM(L13+L15+L17+L20+L22+L25+L34+L37+L41+L45+L63+L66+L72+L86+L88+L94+L100+L122+L131+L141+L143+L157+L160+L162+L171+L174+L182)</f>
        <v>445571.25</v>
      </c>
      <c r="M183" s="193">
        <f t="shared" ref="M183:N183" si="31">SUM(M13+M15+M17+M20+M22+M25+M34+M37+M41+M45+M63+M66+M72+M86+M88+M94+M100+M122+M131+M141+M143+M157+M160+M162+M171+M174+M182)</f>
        <v>35823.96</v>
      </c>
      <c r="N183" s="193">
        <f t="shared" si="31"/>
        <v>35823.96</v>
      </c>
      <c r="O183" s="193"/>
      <c r="P183" s="193">
        <f>SUM(P13+P15+P17+P20+P22+P25+P34+P37+P41+P45+P63+P66+P72+P86+P88+P94+P100+P122+P131+P141+P143+P157+P160+P162+P171+P174+P182)</f>
        <v>408547.28999999992</v>
      </c>
      <c r="Q183" s="37"/>
    </row>
    <row r="184" spans="1:17" x14ac:dyDescent="0.25">
      <c r="B184" s="194"/>
      <c r="C184" s="194"/>
      <c r="D184" s="194"/>
      <c r="E184" s="195"/>
      <c r="F184" s="194"/>
      <c r="G184" s="194"/>
      <c r="H184" s="196"/>
      <c r="I184" s="194"/>
      <c r="J184" s="197"/>
      <c r="K184" s="197"/>
      <c r="L184" s="197"/>
      <c r="M184" s="197"/>
      <c r="N184" s="197"/>
      <c r="O184" s="197"/>
      <c r="P184" s="197"/>
      <c r="Q184" s="194"/>
    </row>
    <row r="185" spans="1:17" x14ac:dyDescent="0.25">
      <c r="B185" s="1"/>
      <c r="C185" s="272" t="s">
        <v>228</v>
      </c>
      <c r="D185" s="272"/>
      <c r="E185" s="272"/>
      <c r="F185" s="198"/>
      <c r="G185" s="198"/>
      <c r="H185" s="198"/>
      <c r="I185" s="50"/>
      <c r="J185" s="50"/>
      <c r="K185" s="292" t="s">
        <v>229</v>
      </c>
      <c r="L185" s="292"/>
      <c r="M185" s="292"/>
      <c r="N185" s="1"/>
      <c r="O185" s="1"/>
      <c r="P185" s="1"/>
      <c r="Q185" s="194"/>
    </row>
    <row r="186" spans="1:17" x14ac:dyDescent="0.25">
      <c r="B186" s="1"/>
      <c r="C186" s="1"/>
      <c r="D186" s="1"/>
      <c r="E186" s="198"/>
      <c r="F186" s="198"/>
      <c r="G186" s="198"/>
      <c r="H186" s="49"/>
      <c r="I186" s="50"/>
      <c r="J186" s="50"/>
      <c r="K186" s="51"/>
      <c r="L186" s="199"/>
      <c r="M186" s="1"/>
      <c r="N186" s="1"/>
      <c r="O186" s="1"/>
      <c r="P186" s="1"/>
      <c r="Q186" s="1"/>
    </row>
    <row r="187" spans="1:17" x14ac:dyDescent="0.25">
      <c r="B187" s="1"/>
      <c r="C187" s="1"/>
      <c r="D187" s="1"/>
      <c r="E187" s="198"/>
      <c r="F187" s="198"/>
      <c r="G187" s="198"/>
      <c r="H187" s="49"/>
      <c r="I187" s="50"/>
      <c r="J187" s="50"/>
      <c r="K187" s="51"/>
      <c r="L187" s="199"/>
      <c r="M187" s="1"/>
      <c r="N187" s="1"/>
      <c r="O187" s="1"/>
      <c r="P187" s="1"/>
      <c r="Q187" s="1"/>
    </row>
    <row r="188" spans="1:17" x14ac:dyDescent="0.25">
      <c r="A188" s="1"/>
      <c r="B188" s="1"/>
      <c r="C188" s="200"/>
      <c r="D188" s="200"/>
      <c r="E188" s="198"/>
      <c r="F188" s="200"/>
      <c r="G188" s="50" t="s">
        <v>230</v>
      </c>
      <c r="H188" s="201"/>
    </row>
    <row r="189" spans="1:17" ht="15.75" x14ac:dyDescent="0.25">
      <c r="A189" s="1"/>
      <c r="B189" s="1"/>
      <c r="C189" s="271" t="s">
        <v>231</v>
      </c>
      <c r="D189" s="271"/>
      <c r="E189" s="271"/>
      <c r="F189" s="202"/>
      <c r="G189" s="202"/>
      <c r="H189" s="203"/>
      <c r="K189" s="271" t="s">
        <v>232</v>
      </c>
      <c r="L189" s="271"/>
      <c r="M189" s="271"/>
    </row>
    <row r="190" spans="1:17" x14ac:dyDescent="0.25">
      <c r="A190" s="1"/>
      <c r="B190" s="1"/>
      <c r="C190" s="272" t="s">
        <v>233</v>
      </c>
      <c r="D190" s="272"/>
      <c r="E190" s="272"/>
      <c r="F190" s="204"/>
      <c r="G190" s="204"/>
      <c r="H190" s="204"/>
      <c r="J190" s="204"/>
      <c r="K190" s="273" t="s">
        <v>234</v>
      </c>
      <c r="L190" s="273"/>
      <c r="M190" s="273"/>
    </row>
    <row r="191" spans="1:17" x14ac:dyDescent="0.25">
      <c r="A191" s="1"/>
      <c r="B191" s="1"/>
      <c r="C191" s="228"/>
      <c r="D191" s="228"/>
      <c r="E191" s="228"/>
      <c r="F191" s="204"/>
      <c r="G191" s="204"/>
      <c r="H191" s="204"/>
      <c r="J191" s="204"/>
      <c r="K191" s="240"/>
      <c r="L191" s="240"/>
      <c r="M191" s="240"/>
    </row>
    <row r="192" spans="1:17" x14ac:dyDescent="0.25">
      <c r="A192" s="1"/>
      <c r="B192" s="1"/>
      <c r="C192" s="228"/>
      <c r="D192" s="228"/>
      <c r="E192" s="228"/>
      <c r="F192" s="204"/>
      <c r="G192" s="204"/>
      <c r="H192" s="204"/>
      <c r="J192" s="204"/>
      <c r="K192" s="240"/>
      <c r="L192" s="240"/>
      <c r="M192" s="240"/>
    </row>
    <row r="193" spans="1:17" x14ac:dyDescent="0.25">
      <c r="A193" s="1"/>
      <c r="B193" s="1"/>
      <c r="C193" s="228"/>
      <c r="D193" s="228"/>
      <c r="E193" s="228"/>
      <c r="F193" s="204"/>
      <c r="G193" s="204"/>
      <c r="H193" s="204"/>
      <c r="J193" s="204"/>
      <c r="K193" s="240"/>
      <c r="L193" s="240"/>
      <c r="M193" s="240"/>
    </row>
    <row r="194" spans="1:17" x14ac:dyDescent="0.25">
      <c r="A194" s="1" t="s">
        <v>255</v>
      </c>
      <c r="B194" s="1"/>
      <c r="C194" s="228"/>
      <c r="D194" s="228"/>
      <c r="E194" s="228"/>
      <c r="F194" s="204"/>
      <c r="G194" s="204"/>
      <c r="H194" s="204"/>
      <c r="J194" s="204"/>
      <c r="K194" s="240"/>
      <c r="L194" s="240"/>
      <c r="M194" s="240"/>
    </row>
    <row r="195" spans="1:17" x14ac:dyDescent="0.25">
      <c r="A195" s="1"/>
      <c r="B195" s="1"/>
      <c r="C195" s="1"/>
      <c r="D195" s="2"/>
      <c r="E195" s="1"/>
      <c r="F195" s="1"/>
      <c r="G195" s="1"/>
    </row>
    <row r="196" spans="1:17" ht="18" x14ac:dyDescent="0.25">
      <c r="B196" s="4"/>
      <c r="C196" s="4"/>
      <c r="D196" s="4"/>
      <c r="E196" s="285" t="s">
        <v>0</v>
      </c>
      <c r="F196" s="285"/>
      <c r="G196" s="285"/>
      <c r="H196" s="285"/>
      <c r="Q196" s="1"/>
    </row>
    <row r="197" spans="1:17" ht="18" x14ac:dyDescent="0.25">
      <c r="B197" s="5"/>
      <c r="C197" s="6"/>
      <c r="D197" s="6"/>
      <c r="E197" s="285" t="s">
        <v>2</v>
      </c>
      <c r="F197" s="285"/>
      <c r="G197" s="285"/>
      <c r="H197" s="285"/>
      <c r="I197" s="285" t="s">
        <v>256</v>
      </c>
      <c r="J197" s="285"/>
      <c r="K197" s="285"/>
      <c r="L197" s="285"/>
      <c r="M197" s="285"/>
      <c r="N197" s="285"/>
      <c r="O197" s="285"/>
      <c r="P197" s="285"/>
      <c r="Q197" s="4"/>
    </row>
    <row r="198" spans="1:17" x14ac:dyDescent="0.25">
      <c r="B198" s="1"/>
      <c r="C198" s="1"/>
      <c r="D198" s="1"/>
      <c r="E198" s="198"/>
      <c r="F198" s="198"/>
      <c r="G198" s="198"/>
      <c r="H198" s="198"/>
      <c r="I198" s="198"/>
      <c r="J198" s="130"/>
      <c r="K198" s="207"/>
      <c r="L198" s="130"/>
      <c r="M198" s="1"/>
      <c r="N198" s="1"/>
      <c r="O198" s="1"/>
      <c r="P198" s="1"/>
      <c r="Q198" s="6"/>
    </row>
    <row r="199" spans="1:17" x14ac:dyDescent="0.25">
      <c r="B199" s="151"/>
      <c r="C199" s="151"/>
      <c r="D199" s="151"/>
      <c r="E199" s="286" t="s">
        <v>3</v>
      </c>
      <c r="F199" s="286" t="s">
        <v>47</v>
      </c>
      <c r="G199" s="229"/>
      <c r="H199" s="286" t="s">
        <v>5</v>
      </c>
      <c r="I199" s="279" t="s">
        <v>13</v>
      </c>
      <c r="J199" s="152" t="s">
        <v>109</v>
      </c>
      <c r="K199" s="109"/>
      <c r="L199" s="84"/>
      <c r="M199" s="290"/>
      <c r="N199" s="291"/>
      <c r="O199" s="242"/>
      <c r="P199" s="286" t="s">
        <v>7</v>
      </c>
      <c r="Q199" s="274" t="s">
        <v>8</v>
      </c>
    </row>
    <row r="200" spans="1:17" x14ac:dyDescent="0.25">
      <c r="B200" s="277" t="s">
        <v>9</v>
      </c>
      <c r="C200" s="277" t="s">
        <v>10</v>
      </c>
      <c r="D200" s="277" t="s">
        <v>11</v>
      </c>
      <c r="E200" s="287"/>
      <c r="F200" s="287"/>
      <c r="G200" s="230" t="s">
        <v>12</v>
      </c>
      <c r="H200" s="287"/>
      <c r="I200" s="289"/>
      <c r="J200" s="279" t="s">
        <v>236</v>
      </c>
      <c r="K200" s="281" t="s">
        <v>48</v>
      </c>
      <c r="L200" s="283" t="s">
        <v>49</v>
      </c>
      <c r="M200" s="277" t="s">
        <v>17</v>
      </c>
      <c r="N200" s="277" t="s">
        <v>18</v>
      </c>
      <c r="O200" s="239"/>
      <c r="P200" s="287"/>
      <c r="Q200" s="275"/>
    </row>
    <row r="201" spans="1:17" x14ac:dyDescent="0.25">
      <c r="B201" s="278"/>
      <c r="C201" s="278"/>
      <c r="D201" s="278"/>
      <c r="E201" s="288"/>
      <c r="F201" s="288"/>
      <c r="G201" s="231"/>
      <c r="H201" s="288"/>
      <c r="I201" s="280"/>
      <c r="J201" s="280"/>
      <c r="K201" s="282"/>
      <c r="L201" s="284"/>
      <c r="M201" s="278"/>
      <c r="N201" s="278"/>
      <c r="O201" s="235"/>
      <c r="P201" s="288"/>
      <c r="Q201" s="276"/>
    </row>
    <row r="202" spans="1:17" ht="30" customHeight="1" x14ac:dyDescent="0.25">
      <c r="B202" s="14">
        <v>4000</v>
      </c>
      <c r="C202" s="14">
        <v>4500</v>
      </c>
      <c r="D202" s="14">
        <v>451</v>
      </c>
      <c r="E202" s="78" t="s">
        <v>237</v>
      </c>
      <c r="F202" s="78" t="s">
        <v>238</v>
      </c>
      <c r="G202" s="86"/>
      <c r="H202" s="78"/>
      <c r="I202" s="14"/>
      <c r="J202" s="20">
        <v>2500</v>
      </c>
      <c r="K202" s="33"/>
      <c r="L202" s="20">
        <v>2500</v>
      </c>
      <c r="M202" s="20">
        <v>0</v>
      </c>
      <c r="N202" s="20">
        <v>0</v>
      </c>
      <c r="O202" s="20"/>
      <c r="P202" s="20">
        <v>2500</v>
      </c>
      <c r="Q202" s="208"/>
    </row>
    <row r="203" spans="1:17" ht="30" customHeight="1" x14ac:dyDescent="0.25">
      <c r="B203" s="14">
        <v>4000</v>
      </c>
      <c r="C203" s="14">
        <v>4500</v>
      </c>
      <c r="D203" s="14">
        <v>451</v>
      </c>
      <c r="E203" s="60" t="s">
        <v>239</v>
      </c>
      <c r="F203" s="78" t="s">
        <v>238</v>
      </c>
      <c r="G203" s="87"/>
      <c r="H203" s="78"/>
      <c r="I203" s="14"/>
      <c r="J203" s="20">
        <v>2085</v>
      </c>
      <c r="K203" s="33"/>
      <c r="L203" s="20">
        <v>2085</v>
      </c>
      <c r="M203" s="20"/>
      <c r="N203" s="20"/>
      <c r="O203" s="20"/>
      <c r="P203" s="20">
        <v>2085</v>
      </c>
      <c r="Q203" s="208"/>
    </row>
    <row r="204" spans="1:17" ht="30" customHeight="1" x14ac:dyDescent="0.25">
      <c r="B204" s="37"/>
      <c r="C204" s="37"/>
      <c r="D204" s="37"/>
      <c r="E204" s="191" t="s">
        <v>227</v>
      </c>
      <c r="F204" s="37"/>
      <c r="G204" s="37"/>
      <c r="H204" s="192"/>
      <c r="I204" s="37"/>
      <c r="J204" s="88">
        <v>4585</v>
      </c>
      <c r="K204" s="209"/>
      <c r="L204" s="88">
        <v>4585</v>
      </c>
      <c r="M204" s="88"/>
      <c r="N204" s="88"/>
      <c r="O204" s="88"/>
      <c r="P204" s="88">
        <v>4585</v>
      </c>
      <c r="Q204" s="37"/>
    </row>
    <row r="206" spans="1:17" x14ac:dyDescent="0.25">
      <c r="B206" s="1"/>
      <c r="C206" s="1"/>
      <c r="D206" s="1"/>
      <c r="E206" s="198" t="s">
        <v>228</v>
      </c>
      <c r="F206" s="198"/>
      <c r="G206" s="198"/>
      <c r="H206" s="198"/>
      <c r="I206" s="50"/>
      <c r="J206" s="50"/>
      <c r="K206" s="51" t="s">
        <v>229</v>
      </c>
      <c r="L206" s="199"/>
      <c r="M206" s="1"/>
      <c r="N206" s="1"/>
      <c r="O206" s="1"/>
      <c r="P206" s="1"/>
    </row>
    <row r="207" spans="1:17" x14ac:dyDescent="0.25">
      <c r="B207" s="1"/>
      <c r="C207" s="1"/>
      <c r="D207" s="1"/>
      <c r="E207" s="198"/>
      <c r="F207" s="198"/>
      <c r="G207" s="198"/>
      <c r="H207" s="198"/>
      <c r="I207" s="198"/>
      <c r="J207" s="130"/>
      <c r="K207" s="207"/>
      <c r="L207" s="130"/>
      <c r="M207" s="1"/>
      <c r="N207" s="1"/>
      <c r="O207" s="1"/>
    </row>
    <row r="209" spans="1:17" x14ac:dyDescent="0.25">
      <c r="B209" s="1"/>
      <c r="C209" s="1"/>
      <c r="D209" s="1"/>
      <c r="E209" s="198"/>
      <c r="F209" s="198"/>
      <c r="G209" s="198"/>
      <c r="H209" s="49"/>
      <c r="I209" s="50"/>
      <c r="J209" s="50"/>
      <c r="K209" s="51"/>
      <c r="L209" s="199"/>
      <c r="M209" s="1"/>
      <c r="N209" s="1"/>
      <c r="O209" s="1"/>
      <c r="P209" s="1"/>
      <c r="Q209" s="1"/>
    </row>
    <row r="210" spans="1:17" x14ac:dyDescent="0.25">
      <c r="A210" s="1"/>
      <c r="B210" s="1"/>
      <c r="C210" s="200"/>
      <c r="D210" s="200"/>
      <c r="E210" s="198"/>
      <c r="F210" s="200"/>
      <c r="G210" s="50" t="s">
        <v>230</v>
      </c>
      <c r="H210" s="201"/>
    </row>
    <row r="211" spans="1:17" ht="15.75" x14ac:dyDescent="0.25">
      <c r="A211" s="1"/>
      <c r="B211" s="1"/>
      <c r="C211" s="271" t="s">
        <v>231</v>
      </c>
      <c r="D211" s="271"/>
      <c r="E211" s="271"/>
      <c r="F211" s="202"/>
      <c r="G211" s="202"/>
      <c r="H211" s="203"/>
      <c r="K211" s="271" t="s">
        <v>232</v>
      </c>
      <c r="L211" s="271"/>
      <c r="M211" s="271"/>
    </row>
    <row r="212" spans="1:17" x14ac:dyDescent="0.25">
      <c r="A212" s="1"/>
      <c r="B212" s="1"/>
      <c r="C212" s="272" t="s">
        <v>233</v>
      </c>
      <c r="D212" s="272"/>
      <c r="E212" s="272"/>
      <c r="F212" s="204"/>
      <c r="G212" s="204"/>
      <c r="H212" s="204"/>
      <c r="J212" s="204"/>
      <c r="K212" s="273" t="s">
        <v>234</v>
      </c>
      <c r="L212" s="273"/>
      <c r="M212" s="273"/>
    </row>
    <row r="213" spans="1:17" x14ac:dyDescent="0.25">
      <c r="N213" s="1"/>
      <c r="O213" s="1"/>
    </row>
    <row r="215" spans="1:17" x14ac:dyDescent="0.25">
      <c r="N215" s="210"/>
      <c r="O215" s="210"/>
    </row>
    <row r="216" spans="1:17" x14ac:dyDescent="0.25">
      <c r="N216" s="210"/>
      <c r="O216" s="210"/>
      <c r="P216" s="211"/>
    </row>
    <row r="217" spans="1:17" x14ac:dyDescent="0.25">
      <c r="P217" s="211"/>
    </row>
    <row r="219" spans="1:17" x14ac:dyDescent="0.25">
      <c r="N219" s="210"/>
      <c r="O219" s="210"/>
    </row>
    <row r="228" spans="5:8" x14ac:dyDescent="0.25">
      <c r="E228" s="1"/>
      <c r="F228" s="1"/>
      <c r="G228" s="1"/>
      <c r="H228" s="1"/>
    </row>
    <row r="238" spans="5:8" x14ac:dyDescent="0.25">
      <c r="E238" s="1"/>
      <c r="F238" s="1"/>
      <c r="G238" s="1"/>
      <c r="H238" s="212"/>
    </row>
    <row r="239" spans="5:8" x14ac:dyDescent="0.25">
      <c r="E239" s="1"/>
      <c r="F239" s="1"/>
      <c r="G239" s="1"/>
      <c r="H239" s="212"/>
    </row>
    <row r="240" spans="5:8" x14ac:dyDescent="0.25">
      <c r="E240" s="1"/>
      <c r="F240" s="1"/>
      <c r="G240" s="1"/>
      <c r="H240" s="212"/>
    </row>
    <row r="241" spans="5:8" x14ac:dyDescent="0.25">
      <c r="E241" s="1"/>
      <c r="F241" s="1"/>
      <c r="G241" s="1"/>
      <c r="H241" s="212"/>
    </row>
    <row r="242" spans="5:8" x14ac:dyDescent="0.25">
      <c r="E242" s="145"/>
      <c r="F242" s="1"/>
      <c r="G242" s="1"/>
      <c r="H242" s="212"/>
    </row>
    <row r="243" spans="5:8" x14ac:dyDescent="0.25">
      <c r="E243" s="1"/>
      <c r="F243" s="1"/>
      <c r="G243" s="1"/>
      <c r="H243" s="212"/>
    </row>
    <row r="244" spans="5:8" x14ac:dyDescent="0.25">
      <c r="E244" s="1"/>
      <c r="F244" s="1"/>
      <c r="G244" s="1"/>
      <c r="H244" s="212"/>
    </row>
    <row r="245" spans="5:8" x14ac:dyDescent="0.25">
      <c r="E245" s="145"/>
      <c r="F245" s="1"/>
      <c r="G245" s="1"/>
      <c r="H245" s="212"/>
    </row>
    <row r="246" spans="5:8" x14ac:dyDescent="0.25">
      <c r="E246" s="1"/>
      <c r="F246" s="1"/>
      <c r="G246" s="1"/>
      <c r="H246" s="212"/>
    </row>
    <row r="247" spans="5:8" x14ac:dyDescent="0.25">
      <c r="E247" s="145"/>
      <c r="F247" s="1"/>
      <c r="G247" s="1"/>
      <c r="H247" s="212"/>
    </row>
  </sheetData>
  <mergeCells count="164">
    <mergeCell ref="C211:E211"/>
    <mergeCell ref="K211:M211"/>
    <mergeCell ref="C212:E212"/>
    <mergeCell ref="K212:M212"/>
    <mergeCell ref="Q199:Q201"/>
    <mergeCell ref="B200:B201"/>
    <mergeCell ref="C200:C201"/>
    <mergeCell ref="D200:D201"/>
    <mergeCell ref="J200:J201"/>
    <mergeCell ref="K200:K201"/>
    <mergeCell ref="L200:L201"/>
    <mergeCell ref="M200:M201"/>
    <mergeCell ref="N200:N201"/>
    <mergeCell ref="E196:H196"/>
    <mergeCell ref="E197:H197"/>
    <mergeCell ref="I197:P197"/>
    <mergeCell ref="E199:E201"/>
    <mergeCell ref="F199:F201"/>
    <mergeCell ref="H199:H201"/>
    <mergeCell ref="I199:I201"/>
    <mergeCell ref="M199:N199"/>
    <mergeCell ref="P199:P201"/>
    <mergeCell ref="C185:E185"/>
    <mergeCell ref="K185:M185"/>
    <mergeCell ref="C189:E189"/>
    <mergeCell ref="K189:M189"/>
    <mergeCell ref="C190:E190"/>
    <mergeCell ref="K190:M190"/>
    <mergeCell ref="Q167:Q169"/>
    <mergeCell ref="B168:B169"/>
    <mergeCell ref="C168:C169"/>
    <mergeCell ref="D168:D169"/>
    <mergeCell ref="J168:J169"/>
    <mergeCell ref="K168:K169"/>
    <mergeCell ref="L168:L169"/>
    <mergeCell ref="M168:M169"/>
    <mergeCell ref="N168:N169"/>
    <mergeCell ref="E165:H165"/>
    <mergeCell ref="I165:P165"/>
    <mergeCell ref="E166:H166"/>
    <mergeCell ref="I166:P166"/>
    <mergeCell ref="E167:E169"/>
    <mergeCell ref="F167:F169"/>
    <mergeCell ref="H167:H169"/>
    <mergeCell ref="I167:I169"/>
    <mergeCell ref="M167:N167"/>
    <mergeCell ref="P167:P169"/>
    <mergeCell ref="Q137:Q139"/>
    <mergeCell ref="B138:B139"/>
    <mergeCell ref="C138:C139"/>
    <mergeCell ref="D138:D139"/>
    <mergeCell ref="J138:J139"/>
    <mergeCell ref="K138:K139"/>
    <mergeCell ref="L138:L139"/>
    <mergeCell ref="M138:M139"/>
    <mergeCell ref="N138:N139"/>
    <mergeCell ref="K107:K108"/>
    <mergeCell ref="L107:L108"/>
    <mergeCell ref="M107:M108"/>
    <mergeCell ref="N107:N108"/>
    <mergeCell ref="E135:H135"/>
    <mergeCell ref="I135:P135"/>
    <mergeCell ref="E136:H136"/>
    <mergeCell ref="I136:P136"/>
    <mergeCell ref="E137:E139"/>
    <mergeCell ref="F137:F139"/>
    <mergeCell ref="H137:H139"/>
    <mergeCell ref="I137:I139"/>
    <mergeCell ref="M137:N137"/>
    <mergeCell ref="P137:P139"/>
    <mergeCell ref="P78:P80"/>
    <mergeCell ref="Q78:Q80"/>
    <mergeCell ref="J79:J80"/>
    <mergeCell ref="K79:K80"/>
    <mergeCell ref="L79:L80"/>
    <mergeCell ref="M79:M80"/>
    <mergeCell ref="N79:N80"/>
    <mergeCell ref="B106:B108"/>
    <mergeCell ref="C106:C108"/>
    <mergeCell ref="D106:D108"/>
    <mergeCell ref="E106:E108"/>
    <mergeCell ref="F106:F108"/>
    <mergeCell ref="H106:H108"/>
    <mergeCell ref="E102:H102"/>
    <mergeCell ref="I102:P102"/>
    <mergeCell ref="E103:H103"/>
    <mergeCell ref="E104:H104"/>
    <mergeCell ref="I104:P104"/>
    <mergeCell ref="E105:H105"/>
    <mergeCell ref="I106:I108"/>
    <mergeCell ref="M106:N106"/>
    <mergeCell ref="P106:P108"/>
    <mergeCell ref="Q106:Q108"/>
    <mergeCell ref="J107:J108"/>
    <mergeCell ref="E77:H77"/>
    <mergeCell ref="B78:B80"/>
    <mergeCell ref="C78:C80"/>
    <mergeCell ref="D78:D80"/>
    <mergeCell ref="E78:E80"/>
    <mergeCell ref="F78:F80"/>
    <mergeCell ref="H78:H80"/>
    <mergeCell ref="I78:I80"/>
    <mergeCell ref="M78:N78"/>
    <mergeCell ref="Q50:Q52"/>
    <mergeCell ref="J51:J52"/>
    <mergeCell ref="K51:K52"/>
    <mergeCell ref="L51:L52"/>
    <mergeCell ref="M51:M52"/>
    <mergeCell ref="N51:N52"/>
    <mergeCell ref="E74:H74"/>
    <mergeCell ref="E75:H75"/>
    <mergeCell ref="E76:H76"/>
    <mergeCell ref="I76:P76"/>
    <mergeCell ref="E49:H49"/>
    <mergeCell ref="B50:B52"/>
    <mergeCell ref="C50:C52"/>
    <mergeCell ref="D50:D52"/>
    <mergeCell ref="E50:E52"/>
    <mergeCell ref="F50:F52"/>
    <mergeCell ref="H50:H52"/>
    <mergeCell ref="N30:N31"/>
    <mergeCell ref="P30:P31"/>
    <mergeCell ref="I50:I52"/>
    <mergeCell ref="M50:N50"/>
    <mergeCell ref="P50:P52"/>
    <mergeCell ref="Q30:Q31"/>
    <mergeCell ref="E47:H47"/>
    <mergeCell ref="E48:H48"/>
    <mergeCell ref="I48:P48"/>
    <mergeCell ref="H30:H31"/>
    <mergeCell ref="I30:I31"/>
    <mergeCell ref="J30:J31"/>
    <mergeCell ref="K30:K31"/>
    <mergeCell ref="L30:L31"/>
    <mergeCell ref="M30:M31"/>
    <mergeCell ref="E27:H27"/>
    <mergeCell ref="E28:H28"/>
    <mergeCell ref="I28:P28"/>
    <mergeCell ref="E29:H29"/>
    <mergeCell ref="B30:B31"/>
    <mergeCell ref="C30:C31"/>
    <mergeCell ref="D30:D31"/>
    <mergeCell ref="E30:E31"/>
    <mergeCell ref="F30:F31"/>
    <mergeCell ref="G30:G31"/>
    <mergeCell ref="Q6:Q8"/>
    <mergeCell ref="B7:B8"/>
    <mergeCell ref="C7:C8"/>
    <mergeCell ref="D7:D8"/>
    <mergeCell ref="I7:I8"/>
    <mergeCell ref="J7:J8"/>
    <mergeCell ref="K7:K8"/>
    <mergeCell ref="L7:L8"/>
    <mergeCell ref="M7:M8"/>
    <mergeCell ref="N7:N8"/>
    <mergeCell ref="E4:H4"/>
    <mergeCell ref="I4:P4"/>
    <mergeCell ref="E5:H5"/>
    <mergeCell ref="I5:P5"/>
    <mergeCell ref="E6:E8"/>
    <mergeCell ref="F6:F8"/>
    <mergeCell ref="H6:H8"/>
    <mergeCell ref="M6:N6"/>
    <mergeCell ref="P6:P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7"/>
  <sheetViews>
    <sheetView topLeftCell="C47" workbookViewId="0">
      <selection activeCell="G233" sqref="G233"/>
    </sheetView>
  </sheetViews>
  <sheetFormatPr baseColWidth="10" defaultRowHeight="15" x14ac:dyDescent="0.25"/>
  <cols>
    <col min="1" max="1" width="4.7109375" customWidth="1"/>
    <col min="2" max="2" width="9.5703125" customWidth="1"/>
    <col min="3" max="3" width="9.85546875" customWidth="1"/>
    <col min="4" max="4" width="7.7109375" customWidth="1"/>
    <col min="5" max="5" width="37.85546875" customWidth="1"/>
    <col min="6" max="6" width="19.140625" customWidth="1"/>
    <col min="7" max="7" width="16.7109375" customWidth="1"/>
    <col min="8" max="8" width="22.7109375" customWidth="1"/>
    <col min="9" max="9" width="10.7109375" customWidth="1"/>
    <col min="10" max="10" width="12.7109375" bestFit="1" customWidth="1"/>
    <col min="12" max="12" width="14.7109375" customWidth="1"/>
    <col min="13" max="13" width="11.5703125" bestFit="1" customWidth="1"/>
    <col min="15" max="15" width="10.85546875" customWidth="1"/>
    <col min="16" max="16" width="16.85546875" customWidth="1"/>
    <col min="17" max="17" width="35.7109375" customWidth="1"/>
  </cols>
  <sheetData>
    <row r="1" spans="2:17" x14ac:dyDescent="0.25">
      <c r="B1" s="1"/>
      <c r="C1" s="1"/>
      <c r="D1" s="1"/>
      <c r="E1" s="1"/>
      <c r="F1" s="2"/>
      <c r="G1" s="2"/>
      <c r="H1" s="1"/>
      <c r="I1" s="1"/>
      <c r="J1" s="1"/>
      <c r="K1" s="3"/>
      <c r="L1" s="1"/>
      <c r="M1" s="1"/>
      <c r="N1" s="1"/>
      <c r="O1" s="1"/>
      <c r="P1" s="1"/>
      <c r="Q1" s="1"/>
    </row>
    <row r="2" spans="2:17" x14ac:dyDescent="0.25">
      <c r="B2" s="1"/>
      <c r="C2" s="1"/>
      <c r="D2" s="1"/>
      <c r="E2" s="1"/>
      <c r="F2" s="2"/>
      <c r="G2" s="2"/>
      <c r="H2" s="1"/>
      <c r="I2" s="1"/>
      <c r="J2" s="1"/>
      <c r="K2" s="3"/>
      <c r="L2" s="1"/>
      <c r="M2" s="1"/>
      <c r="N2" s="1"/>
      <c r="O2" s="1"/>
      <c r="P2" s="1"/>
      <c r="Q2" s="1"/>
    </row>
    <row r="3" spans="2:17" x14ac:dyDescent="0.25">
      <c r="B3" s="1"/>
      <c r="C3" s="1"/>
      <c r="D3" s="1"/>
      <c r="E3" s="1"/>
      <c r="F3" s="2"/>
      <c r="G3" s="2"/>
      <c r="H3" s="1"/>
      <c r="I3" s="1"/>
      <c r="J3" s="1"/>
      <c r="K3" s="3"/>
      <c r="L3" s="1"/>
      <c r="M3" s="1"/>
      <c r="N3" s="1"/>
      <c r="O3" s="1"/>
      <c r="P3" s="1"/>
      <c r="Q3" s="1"/>
    </row>
    <row r="4" spans="2:17" ht="18" x14ac:dyDescent="0.25">
      <c r="B4" s="4"/>
      <c r="C4" s="4"/>
      <c r="D4" s="4"/>
      <c r="E4" s="285" t="s">
        <v>0</v>
      </c>
      <c r="F4" s="285"/>
      <c r="G4" s="285"/>
      <c r="H4" s="285"/>
      <c r="I4" s="285" t="s">
        <v>257</v>
      </c>
      <c r="J4" s="285"/>
      <c r="K4" s="285"/>
      <c r="L4" s="285"/>
      <c r="M4" s="285"/>
      <c r="N4" s="285"/>
      <c r="O4" s="285"/>
      <c r="P4" s="285"/>
      <c r="Q4" s="4"/>
    </row>
    <row r="5" spans="2:17" ht="18" x14ac:dyDescent="0.25">
      <c r="B5" s="5"/>
      <c r="C5" s="6"/>
      <c r="D5" s="6"/>
      <c r="E5" s="285" t="s">
        <v>2</v>
      </c>
      <c r="F5" s="285"/>
      <c r="G5" s="285"/>
      <c r="H5" s="285"/>
      <c r="I5" s="272"/>
      <c r="J5" s="272"/>
      <c r="K5" s="272"/>
      <c r="L5" s="272"/>
      <c r="M5" s="272"/>
      <c r="N5" s="272"/>
      <c r="O5" s="272"/>
      <c r="P5" s="272"/>
      <c r="Q5" s="6"/>
    </row>
    <row r="6" spans="2:17" x14ac:dyDescent="0.25">
      <c r="B6" s="7"/>
      <c r="C6" s="7"/>
      <c r="D6" s="7"/>
      <c r="E6" s="305" t="s">
        <v>3</v>
      </c>
      <c r="F6" s="286" t="s">
        <v>4</v>
      </c>
      <c r="G6" s="229"/>
      <c r="H6" s="286" t="s">
        <v>5</v>
      </c>
      <c r="I6" s="9"/>
      <c r="J6" s="10" t="s">
        <v>6</v>
      </c>
      <c r="K6" s="11"/>
      <c r="L6" s="10"/>
      <c r="M6" s="308"/>
      <c r="N6" s="309"/>
      <c r="O6" s="241"/>
      <c r="P6" s="286" t="s">
        <v>7</v>
      </c>
      <c r="Q6" s="274" t="s">
        <v>8</v>
      </c>
    </row>
    <row r="7" spans="2:17" ht="22.5" x14ac:dyDescent="0.25">
      <c r="B7" s="277" t="s">
        <v>9</v>
      </c>
      <c r="C7" s="277" t="s">
        <v>10</v>
      </c>
      <c r="D7" s="277" t="s">
        <v>11</v>
      </c>
      <c r="E7" s="306"/>
      <c r="F7" s="287"/>
      <c r="G7" s="230" t="s">
        <v>12</v>
      </c>
      <c r="H7" s="287"/>
      <c r="I7" s="279" t="s">
        <v>13</v>
      </c>
      <c r="J7" s="277" t="s">
        <v>14</v>
      </c>
      <c r="K7" s="303" t="s">
        <v>15</v>
      </c>
      <c r="L7" s="277" t="s">
        <v>16</v>
      </c>
      <c r="M7" s="277" t="s">
        <v>17</v>
      </c>
      <c r="N7" s="277" t="s">
        <v>18</v>
      </c>
      <c r="O7" s="239" t="s">
        <v>250</v>
      </c>
      <c r="P7" s="287"/>
      <c r="Q7" s="275"/>
    </row>
    <row r="8" spans="2:17" ht="18" customHeight="1" x14ac:dyDescent="0.25">
      <c r="B8" s="278"/>
      <c r="C8" s="278"/>
      <c r="D8" s="278"/>
      <c r="E8" s="307"/>
      <c r="F8" s="288"/>
      <c r="G8" s="231"/>
      <c r="H8" s="288"/>
      <c r="I8" s="280"/>
      <c r="J8" s="278"/>
      <c r="K8" s="304"/>
      <c r="L8" s="278"/>
      <c r="M8" s="278"/>
      <c r="N8" s="278"/>
      <c r="O8" s="235"/>
      <c r="P8" s="288"/>
      <c r="Q8" s="276"/>
    </row>
    <row r="9" spans="2:17" ht="30" customHeight="1" x14ac:dyDescent="0.3">
      <c r="B9" s="14">
        <v>1000</v>
      </c>
      <c r="C9" s="14">
        <v>1100</v>
      </c>
      <c r="D9" s="14">
        <v>113</v>
      </c>
      <c r="E9" s="15" t="s">
        <v>19</v>
      </c>
      <c r="F9" s="16" t="s">
        <v>20</v>
      </c>
      <c r="G9" s="17"/>
      <c r="H9" s="17"/>
      <c r="I9" s="14">
        <v>15</v>
      </c>
      <c r="J9" s="18">
        <v>18911</v>
      </c>
      <c r="K9" s="19">
        <v>0</v>
      </c>
      <c r="L9" s="18">
        <f>J9+K9</f>
        <v>18911</v>
      </c>
      <c r="M9" s="18">
        <v>3449.58</v>
      </c>
      <c r="N9" s="20">
        <v>3449.58</v>
      </c>
      <c r="O9" s="20"/>
      <c r="P9" s="20">
        <f>L9-N9</f>
        <v>15461.42</v>
      </c>
      <c r="Q9" s="21"/>
    </row>
    <row r="10" spans="2:17" ht="30" customHeight="1" x14ac:dyDescent="0.25">
      <c r="B10" s="14">
        <v>1000</v>
      </c>
      <c r="C10" s="14">
        <v>1100</v>
      </c>
      <c r="D10" s="14">
        <v>113</v>
      </c>
      <c r="E10" s="22" t="s">
        <v>21</v>
      </c>
      <c r="F10" s="23" t="s">
        <v>22</v>
      </c>
      <c r="G10" s="24"/>
      <c r="H10" s="24"/>
      <c r="I10" s="14">
        <v>15</v>
      </c>
      <c r="J10" s="18">
        <v>5503</v>
      </c>
      <c r="K10" s="19">
        <v>0</v>
      </c>
      <c r="L10" s="18">
        <f t="shared" ref="L10:L12" si="0">J10+K10</f>
        <v>5503</v>
      </c>
      <c r="M10" s="18">
        <v>503.11</v>
      </c>
      <c r="N10" s="20">
        <v>503.11</v>
      </c>
      <c r="O10" s="20"/>
      <c r="P10" s="20">
        <f>L10-N10</f>
        <v>4999.8900000000003</v>
      </c>
      <c r="Q10" s="16"/>
    </row>
    <row r="11" spans="2:17" ht="30" customHeight="1" x14ac:dyDescent="0.25">
      <c r="B11" s="14">
        <v>1000</v>
      </c>
      <c r="C11" s="14">
        <v>1100</v>
      </c>
      <c r="D11" s="14">
        <v>113</v>
      </c>
      <c r="E11" s="15" t="s">
        <v>23</v>
      </c>
      <c r="F11" s="16" t="s">
        <v>24</v>
      </c>
      <c r="G11" s="24"/>
      <c r="H11" s="24"/>
      <c r="I11" s="14">
        <v>15</v>
      </c>
      <c r="J11" s="18">
        <v>2600</v>
      </c>
      <c r="K11" s="19">
        <v>6.1</v>
      </c>
      <c r="L11" s="18">
        <f t="shared" si="0"/>
        <v>2606.1</v>
      </c>
      <c r="M11" s="18">
        <v>0</v>
      </c>
      <c r="N11" s="20">
        <v>0</v>
      </c>
      <c r="O11" s="20"/>
      <c r="P11" s="20">
        <f>L11-N11</f>
        <v>2606.1</v>
      </c>
      <c r="Q11" s="16"/>
    </row>
    <row r="12" spans="2:17" ht="30" customHeight="1" x14ac:dyDescent="0.25">
      <c r="B12" s="14">
        <v>1000</v>
      </c>
      <c r="C12" s="14">
        <v>1100</v>
      </c>
      <c r="D12" s="14">
        <v>113</v>
      </c>
      <c r="E12" s="15" t="s">
        <v>25</v>
      </c>
      <c r="F12" s="16" t="s">
        <v>26</v>
      </c>
      <c r="G12" s="17"/>
      <c r="H12" s="17"/>
      <c r="I12" s="14">
        <v>15</v>
      </c>
      <c r="J12" s="18">
        <v>2600</v>
      </c>
      <c r="K12" s="19">
        <v>6.1</v>
      </c>
      <c r="L12" s="18">
        <f t="shared" si="0"/>
        <v>2606.1</v>
      </c>
      <c r="M12" s="18">
        <v>0</v>
      </c>
      <c r="N12" s="20">
        <v>0</v>
      </c>
      <c r="O12" s="20"/>
      <c r="P12" s="20">
        <f>L12-N12</f>
        <v>2606.1</v>
      </c>
      <c r="Q12" s="16"/>
    </row>
    <row r="13" spans="2:17" ht="30" customHeight="1" x14ac:dyDescent="0.25">
      <c r="B13" s="25"/>
      <c r="C13" s="25"/>
      <c r="D13" s="25"/>
      <c r="E13" s="26" t="s">
        <v>27</v>
      </c>
      <c r="F13" s="27"/>
      <c r="G13" s="27"/>
      <c r="H13" s="28"/>
      <c r="I13" s="29"/>
      <c r="J13" s="30">
        <f t="shared" ref="J13:N13" si="1">SUM(J9:J12)</f>
        <v>29614</v>
      </c>
      <c r="K13" s="30">
        <f t="shared" si="1"/>
        <v>12.2</v>
      </c>
      <c r="L13" s="30">
        <f>SUM(L9:L12)</f>
        <v>29626.199999999997</v>
      </c>
      <c r="M13" s="30">
        <f t="shared" si="1"/>
        <v>3952.69</v>
      </c>
      <c r="N13" s="30">
        <f t="shared" si="1"/>
        <v>3952.69</v>
      </c>
      <c r="O13" s="30"/>
      <c r="P13" s="30">
        <f>SUM(P9:P12)</f>
        <v>25673.51</v>
      </c>
      <c r="Q13" s="31"/>
    </row>
    <row r="14" spans="2:17" ht="30" customHeight="1" x14ac:dyDescent="0.25">
      <c r="B14" s="14">
        <v>1000</v>
      </c>
      <c r="C14" s="14">
        <v>1100</v>
      </c>
      <c r="D14" s="14">
        <v>113</v>
      </c>
      <c r="E14" s="32" t="s">
        <v>258</v>
      </c>
      <c r="F14" s="23" t="s">
        <v>29</v>
      </c>
      <c r="G14" s="17"/>
      <c r="H14" s="17"/>
      <c r="I14" s="14">
        <v>15</v>
      </c>
      <c r="J14" s="20">
        <v>5224</v>
      </c>
      <c r="K14" s="33">
        <v>0</v>
      </c>
      <c r="L14" s="18">
        <v>5224</v>
      </c>
      <c r="M14" s="20">
        <v>458.22</v>
      </c>
      <c r="N14" s="34">
        <v>458.22</v>
      </c>
      <c r="O14" s="34"/>
      <c r="P14" s="20">
        <f>L14-N14-O14</f>
        <v>4765.78</v>
      </c>
      <c r="Q14" s="35"/>
    </row>
    <row r="15" spans="2:17" ht="30" customHeight="1" x14ac:dyDescent="0.25">
      <c r="B15" s="25"/>
      <c r="C15" s="25"/>
      <c r="D15" s="25"/>
      <c r="E15" s="26" t="s">
        <v>30</v>
      </c>
      <c r="F15" s="36"/>
      <c r="G15" s="36"/>
      <c r="H15" s="37"/>
      <c r="I15" s="29"/>
      <c r="J15" s="30">
        <f>SUM(J14)</f>
        <v>5224</v>
      </c>
      <c r="K15" s="30">
        <v>0</v>
      </c>
      <c r="L15" s="30">
        <f>SUM(L14)</f>
        <v>5224</v>
      </c>
      <c r="M15" s="30">
        <f>SUM(M14)</f>
        <v>458.22</v>
      </c>
      <c r="N15" s="30">
        <f>SUM(N14)</f>
        <v>458.22</v>
      </c>
      <c r="O15" s="30"/>
      <c r="P15" s="30">
        <f>SUM(P14)</f>
        <v>4765.78</v>
      </c>
      <c r="Q15" s="38"/>
    </row>
    <row r="16" spans="2:17" ht="30" customHeight="1" x14ac:dyDescent="0.25">
      <c r="B16" s="14">
        <v>1000</v>
      </c>
      <c r="C16" s="14">
        <v>1100</v>
      </c>
      <c r="D16" s="14">
        <v>113</v>
      </c>
      <c r="E16" s="32" t="s">
        <v>31</v>
      </c>
      <c r="F16" s="39" t="s">
        <v>32</v>
      </c>
      <c r="G16" s="17"/>
      <c r="H16" s="17"/>
      <c r="I16" s="14">
        <v>15</v>
      </c>
      <c r="J16" s="20">
        <v>7997.5</v>
      </c>
      <c r="K16" s="33">
        <v>0</v>
      </c>
      <c r="L16" s="18">
        <f>J16+K16</f>
        <v>7997.5</v>
      </c>
      <c r="M16" s="20">
        <v>997.35</v>
      </c>
      <c r="N16" s="34">
        <v>997.35</v>
      </c>
      <c r="O16" s="34"/>
      <c r="P16" s="20">
        <f>L16-N16</f>
        <v>7000.15</v>
      </c>
      <c r="Q16" s="40"/>
    </row>
    <row r="17" spans="2:17" ht="30" customHeight="1" x14ac:dyDescent="0.25">
      <c r="B17" s="25"/>
      <c r="C17" s="25"/>
      <c r="D17" s="25"/>
      <c r="E17" s="26" t="s">
        <v>33</v>
      </c>
      <c r="F17" s="36"/>
      <c r="G17" s="36"/>
      <c r="H17" s="37"/>
      <c r="I17" s="29"/>
      <c r="J17" s="30">
        <f>SUM(J16)</f>
        <v>7997.5</v>
      </c>
      <c r="K17" s="30">
        <f>SUM(K14:K16)</f>
        <v>0</v>
      </c>
      <c r="L17" s="30">
        <f>SUM(L16)</f>
        <v>7997.5</v>
      </c>
      <c r="M17" s="30">
        <f>SUM(M16)</f>
        <v>997.35</v>
      </c>
      <c r="N17" s="30">
        <f>SUM(N16)</f>
        <v>997.35</v>
      </c>
      <c r="O17" s="30"/>
      <c r="P17" s="30">
        <f>SUM(P16)</f>
        <v>7000.15</v>
      </c>
      <c r="Q17" s="38"/>
    </row>
    <row r="18" spans="2:17" ht="30" customHeight="1" x14ac:dyDescent="0.25">
      <c r="B18" s="14">
        <v>1000</v>
      </c>
      <c r="C18" s="14">
        <v>1100</v>
      </c>
      <c r="D18" s="14">
        <v>113</v>
      </c>
      <c r="E18" s="32" t="s">
        <v>34</v>
      </c>
      <c r="F18" s="39" t="s">
        <v>35</v>
      </c>
      <c r="G18" s="24"/>
      <c r="H18" s="24"/>
      <c r="I18" s="14">
        <v>15</v>
      </c>
      <c r="J18" s="20">
        <v>5866</v>
      </c>
      <c r="K18" s="33">
        <v>0</v>
      </c>
      <c r="L18" s="18">
        <f>J18+K18</f>
        <v>5866</v>
      </c>
      <c r="M18" s="20">
        <v>567.27</v>
      </c>
      <c r="N18" s="20">
        <v>567.27</v>
      </c>
      <c r="O18" s="20"/>
      <c r="P18" s="20">
        <f>L18-N18</f>
        <v>5298.73</v>
      </c>
      <c r="Q18" s="41"/>
    </row>
    <row r="19" spans="2:17" ht="30" customHeight="1" x14ac:dyDescent="0.3">
      <c r="B19" s="14">
        <v>1000</v>
      </c>
      <c r="C19" s="14">
        <v>1100</v>
      </c>
      <c r="D19" s="14">
        <v>113</v>
      </c>
      <c r="E19" s="42" t="s">
        <v>36</v>
      </c>
      <c r="F19" s="23" t="s">
        <v>37</v>
      </c>
      <c r="G19" s="43"/>
      <c r="H19" s="44"/>
      <c r="I19" s="14">
        <v>15</v>
      </c>
      <c r="J19" s="20">
        <v>4659</v>
      </c>
      <c r="K19" s="33">
        <v>0</v>
      </c>
      <c r="L19" s="18">
        <f>J19+K19</f>
        <v>4659</v>
      </c>
      <c r="M19" s="20">
        <v>371.93</v>
      </c>
      <c r="N19" s="20">
        <v>371.93</v>
      </c>
      <c r="O19" s="20"/>
      <c r="P19" s="20">
        <f>L19-N19</f>
        <v>4287.07</v>
      </c>
      <c r="Q19" s="45"/>
    </row>
    <row r="20" spans="2:17" ht="30" customHeight="1" x14ac:dyDescent="0.25">
      <c r="B20" s="25"/>
      <c r="C20" s="25"/>
      <c r="D20" s="25"/>
      <c r="E20" s="26" t="s">
        <v>38</v>
      </c>
      <c r="F20" s="36"/>
      <c r="G20" s="36"/>
      <c r="H20" s="37"/>
      <c r="I20" s="25"/>
      <c r="J20" s="30">
        <f>SUM(J18:J19)</f>
        <v>10525</v>
      </c>
      <c r="K20" s="30">
        <v>0</v>
      </c>
      <c r="L20" s="30">
        <f>SUM(L18:L19)</f>
        <v>10525</v>
      </c>
      <c r="M20" s="30">
        <f>SUM(M18:M19)</f>
        <v>939.2</v>
      </c>
      <c r="N20" s="30">
        <f>SUM(N18:N19)</f>
        <v>939.2</v>
      </c>
      <c r="O20" s="30"/>
      <c r="P20" s="30">
        <f>SUM(P18:P19)</f>
        <v>9585.7999999999993</v>
      </c>
      <c r="Q20" s="38"/>
    </row>
    <row r="21" spans="2:17" ht="30" customHeight="1" x14ac:dyDescent="0.25">
      <c r="B21" s="14">
        <v>1000</v>
      </c>
      <c r="C21" s="14">
        <v>1100</v>
      </c>
      <c r="D21" s="14">
        <v>113</v>
      </c>
      <c r="E21" s="32" t="s">
        <v>39</v>
      </c>
      <c r="F21" s="23" t="s">
        <v>40</v>
      </c>
      <c r="G21" s="17"/>
      <c r="H21" s="17"/>
      <c r="I21" s="14">
        <v>15</v>
      </c>
      <c r="J21" s="20">
        <v>5224</v>
      </c>
      <c r="K21" s="33">
        <v>0</v>
      </c>
      <c r="L21" s="18">
        <v>5224</v>
      </c>
      <c r="M21" s="20">
        <v>458.22</v>
      </c>
      <c r="N21" s="34">
        <v>458.22</v>
      </c>
      <c r="O21" s="34"/>
      <c r="P21" s="20">
        <f>L21-N21</f>
        <v>4765.78</v>
      </c>
      <c r="Q21" s="41"/>
    </row>
    <row r="22" spans="2:17" ht="30" customHeight="1" x14ac:dyDescent="0.25">
      <c r="B22" s="26"/>
      <c r="C22" s="26"/>
      <c r="D22" s="26"/>
      <c r="E22" s="26" t="s">
        <v>41</v>
      </c>
      <c r="F22" s="27"/>
      <c r="G22" s="27"/>
      <c r="H22" s="28"/>
      <c r="I22" s="29"/>
      <c r="J22" s="30">
        <f>SUM(J21)</f>
        <v>5224</v>
      </c>
      <c r="K22" s="30">
        <v>0</v>
      </c>
      <c r="L22" s="30">
        <f>SUM(L21)</f>
        <v>5224</v>
      </c>
      <c r="M22" s="30">
        <f>SUM(M21)</f>
        <v>458.22</v>
      </c>
      <c r="N22" s="30">
        <f>SUM(N21)</f>
        <v>458.22</v>
      </c>
      <c r="O22" s="30"/>
      <c r="P22" s="30">
        <f>SUM(P21)</f>
        <v>4765.78</v>
      </c>
      <c r="Q22" s="31"/>
    </row>
    <row r="23" spans="2:17" ht="30" customHeight="1" x14ac:dyDescent="0.25">
      <c r="B23" s="14">
        <v>1000</v>
      </c>
      <c r="C23" s="14">
        <v>1100</v>
      </c>
      <c r="D23" s="14">
        <v>113</v>
      </c>
      <c r="E23" s="15"/>
      <c r="F23" s="16" t="s">
        <v>43</v>
      </c>
      <c r="G23" s="17"/>
      <c r="H23" s="17"/>
      <c r="I23" s="14"/>
      <c r="J23" s="18"/>
      <c r="K23" s="19"/>
      <c r="L23" s="18"/>
      <c r="M23" s="18">
        <v>0</v>
      </c>
      <c r="N23" s="20">
        <v>0</v>
      </c>
      <c r="O23" s="20"/>
      <c r="P23" s="20">
        <f>L23-N23</f>
        <v>0</v>
      </c>
      <c r="Q23" s="41"/>
    </row>
    <row r="24" spans="2:17" ht="30" customHeight="1" x14ac:dyDescent="0.25">
      <c r="B24" s="14">
        <v>1000</v>
      </c>
      <c r="C24" s="14">
        <v>1100</v>
      </c>
      <c r="D24" s="14">
        <v>113</v>
      </c>
      <c r="E24" s="15" t="s">
        <v>44</v>
      </c>
      <c r="F24" s="16" t="s">
        <v>45</v>
      </c>
      <c r="G24" s="24"/>
      <c r="H24" s="24"/>
      <c r="I24" s="14">
        <v>15</v>
      </c>
      <c r="J24" s="18">
        <v>6750</v>
      </c>
      <c r="K24" s="19">
        <v>0</v>
      </c>
      <c r="L24" s="18">
        <f>J24+K24</f>
        <v>6750</v>
      </c>
      <c r="M24" s="18">
        <v>730.77</v>
      </c>
      <c r="N24" s="20">
        <v>730.77</v>
      </c>
      <c r="O24" s="20"/>
      <c r="P24" s="20">
        <f>L24-N24</f>
        <v>6019.23</v>
      </c>
      <c r="Q24" s="41"/>
    </row>
    <row r="25" spans="2:17" ht="30" customHeight="1" x14ac:dyDescent="0.25">
      <c r="B25" s="26"/>
      <c r="C25" s="26"/>
      <c r="D25" s="26"/>
      <c r="E25" s="26" t="s">
        <v>46</v>
      </c>
      <c r="F25" s="27"/>
      <c r="G25" s="27"/>
      <c r="H25" s="28"/>
      <c r="I25" s="29"/>
      <c r="J25" s="30">
        <f>SUM(J23:J24)</f>
        <v>6750</v>
      </c>
      <c r="K25" s="30">
        <f>SUM(K18:K24)</f>
        <v>0</v>
      </c>
      <c r="L25" s="30">
        <f>SUM(L23:L24)</f>
        <v>6750</v>
      </c>
      <c r="M25" s="30">
        <f>SUM(M23:M24)</f>
        <v>730.77</v>
      </c>
      <c r="N25" s="30">
        <f>SUM(N23:N24)</f>
        <v>730.77</v>
      </c>
      <c r="O25" s="30"/>
      <c r="P25" s="30">
        <f>SUM(P23:P24)</f>
        <v>6019.23</v>
      </c>
      <c r="Q25" s="31"/>
    </row>
    <row r="26" spans="2:17" x14ac:dyDescent="0.25">
      <c r="B26" s="46"/>
      <c r="C26" s="46"/>
      <c r="D26" s="46"/>
      <c r="E26" s="47"/>
      <c r="F26" s="48"/>
      <c r="G26" s="48"/>
      <c r="H26" s="49"/>
      <c r="I26" s="50"/>
      <c r="J26" s="50"/>
      <c r="K26" s="51"/>
      <c r="L26" s="50"/>
      <c r="M26" s="50"/>
      <c r="N26" s="50"/>
      <c r="O26" s="50"/>
      <c r="P26" s="50"/>
      <c r="Q26" s="52"/>
    </row>
    <row r="27" spans="2:17" ht="18" x14ac:dyDescent="0.25">
      <c r="B27" s="46"/>
      <c r="C27" s="46"/>
      <c r="D27" s="46"/>
      <c r="E27" s="285" t="s">
        <v>0</v>
      </c>
      <c r="F27" s="285"/>
      <c r="G27" s="285"/>
      <c r="H27" s="285"/>
      <c r="I27" s="50"/>
      <c r="J27" s="50"/>
      <c r="K27" s="51"/>
      <c r="L27" s="50"/>
      <c r="M27" s="50"/>
      <c r="N27" s="50"/>
      <c r="O27" s="50"/>
      <c r="P27" s="50"/>
      <c r="Q27" s="52"/>
    </row>
    <row r="28" spans="2:17" ht="18" x14ac:dyDescent="0.25">
      <c r="B28" s="4"/>
      <c r="C28" s="2"/>
      <c r="D28" s="2"/>
      <c r="E28" s="285" t="s">
        <v>2</v>
      </c>
      <c r="F28" s="285"/>
      <c r="G28" s="285"/>
      <c r="H28" s="285"/>
      <c r="I28" s="285" t="s">
        <v>257</v>
      </c>
      <c r="J28" s="285"/>
      <c r="K28" s="285"/>
      <c r="L28" s="285"/>
      <c r="M28" s="285"/>
      <c r="N28" s="285"/>
      <c r="O28" s="285"/>
      <c r="P28" s="285"/>
      <c r="Q28" s="2"/>
    </row>
    <row r="29" spans="2:17" ht="18" x14ac:dyDescent="0.25">
      <c r="B29" s="5"/>
      <c r="C29" s="2"/>
      <c r="D29" s="2"/>
      <c r="E29" s="294"/>
      <c r="F29" s="294"/>
      <c r="G29" s="294"/>
      <c r="H29" s="294"/>
      <c r="I29" s="53"/>
      <c r="J29" s="53"/>
      <c r="K29" s="54"/>
      <c r="L29" s="53"/>
      <c r="M29" s="53"/>
      <c r="N29" s="53"/>
      <c r="O29" s="53"/>
      <c r="P29" s="53"/>
      <c r="Q29" s="2"/>
    </row>
    <row r="30" spans="2:17" x14ac:dyDescent="0.25">
      <c r="B30" s="277" t="s">
        <v>9</v>
      </c>
      <c r="C30" s="277" t="s">
        <v>10</v>
      </c>
      <c r="D30" s="297" t="s">
        <v>11</v>
      </c>
      <c r="E30" s="274" t="s">
        <v>3</v>
      </c>
      <c r="F30" s="286" t="s">
        <v>47</v>
      </c>
      <c r="G30" s="286" t="s">
        <v>12</v>
      </c>
      <c r="H30" s="286" t="s">
        <v>5</v>
      </c>
      <c r="I30" s="301" t="s">
        <v>13</v>
      </c>
      <c r="J30" s="277" t="s">
        <v>14</v>
      </c>
      <c r="K30" s="303" t="s">
        <v>48</v>
      </c>
      <c r="L30" s="274" t="s">
        <v>49</v>
      </c>
      <c r="M30" s="277" t="s">
        <v>17</v>
      </c>
      <c r="N30" s="297" t="s">
        <v>18</v>
      </c>
      <c r="O30" s="236"/>
      <c r="P30" s="299" t="s">
        <v>7</v>
      </c>
      <c r="Q30" s="300" t="s">
        <v>8</v>
      </c>
    </row>
    <row r="31" spans="2:17" x14ac:dyDescent="0.25">
      <c r="B31" s="278"/>
      <c r="C31" s="278"/>
      <c r="D31" s="298"/>
      <c r="E31" s="276"/>
      <c r="F31" s="288"/>
      <c r="G31" s="288"/>
      <c r="H31" s="288"/>
      <c r="I31" s="302"/>
      <c r="J31" s="278"/>
      <c r="K31" s="304"/>
      <c r="L31" s="276"/>
      <c r="M31" s="278"/>
      <c r="N31" s="298"/>
      <c r="O31" s="237"/>
      <c r="P31" s="299"/>
      <c r="Q31" s="300"/>
    </row>
    <row r="32" spans="2:17" ht="30" customHeight="1" x14ac:dyDescent="0.25">
      <c r="B32" s="55">
        <v>1000</v>
      </c>
      <c r="C32" s="55">
        <v>1100</v>
      </c>
      <c r="D32" s="55">
        <v>113</v>
      </c>
      <c r="E32" s="56" t="s">
        <v>50</v>
      </c>
      <c r="F32" s="57" t="s">
        <v>51</v>
      </c>
      <c r="G32" s="17"/>
      <c r="H32" s="17"/>
      <c r="I32" s="55">
        <v>15</v>
      </c>
      <c r="J32" s="20">
        <v>8500</v>
      </c>
      <c r="K32" s="33">
        <v>0</v>
      </c>
      <c r="L32" s="18">
        <f>J32+K32</f>
        <v>8500</v>
      </c>
      <c r="M32" s="20">
        <v>1104.73</v>
      </c>
      <c r="N32" s="34">
        <v>1104.73</v>
      </c>
      <c r="O32" s="34"/>
      <c r="P32" s="20">
        <f>L32-N32</f>
        <v>7395.27</v>
      </c>
      <c r="Q32" s="58"/>
    </row>
    <row r="33" spans="2:17" ht="30" customHeight="1" x14ac:dyDescent="0.25">
      <c r="B33" s="14">
        <v>1000</v>
      </c>
      <c r="C33" s="14">
        <v>1100</v>
      </c>
      <c r="D33" s="14">
        <v>113</v>
      </c>
      <c r="E33" s="59" t="s">
        <v>52</v>
      </c>
      <c r="F33" s="16" t="s">
        <v>53</v>
      </c>
      <c r="G33" s="60"/>
      <c r="H33" s="61"/>
      <c r="I33" s="14">
        <v>15</v>
      </c>
      <c r="J33" s="18">
        <v>2600</v>
      </c>
      <c r="K33" s="62">
        <v>6.1</v>
      </c>
      <c r="L33" s="18">
        <f>J33+K33</f>
        <v>2606.1</v>
      </c>
      <c r="M33" s="18"/>
      <c r="N33" s="18"/>
      <c r="O33" s="18"/>
      <c r="P33" s="20">
        <f>L33-N33</f>
        <v>2606.1</v>
      </c>
      <c r="Q33" s="41"/>
    </row>
    <row r="34" spans="2:17" ht="30" customHeight="1" x14ac:dyDescent="0.25">
      <c r="B34" s="26"/>
      <c r="C34" s="26"/>
      <c r="D34" s="26"/>
      <c r="E34" s="26" t="s">
        <v>54</v>
      </c>
      <c r="F34" s="27"/>
      <c r="G34" s="27"/>
      <c r="H34" s="28"/>
      <c r="I34" s="29"/>
      <c r="J34" s="30">
        <f t="shared" ref="J34:N34" si="2">SUM(J32:J33)</f>
        <v>11100</v>
      </c>
      <c r="K34" s="30">
        <f t="shared" si="2"/>
        <v>6.1</v>
      </c>
      <c r="L34" s="30">
        <f t="shared" si="2"/>
        <v>11106.1</v>
      </c>
      <c r="M34" s="30">
        <f t="shared" si="2"/>
        <v>1104.73</v>
      </c>
      <c r="N34" s="30">
        <f t="shared" si="2"/>
        <v>1104.73</v>
      </c>
      <c r="O34" s="30"/>
      <c r="P34" s="30">
        <f>SUM(P32:P33)</f>
        <v>10001.370000000001</v>
      </c>
      <c r="Q34" s="31"/>
    </row>
    <row r="35" spans="2:17" ht="30" customHeight="1" x14ac:dyDescent="0.25">
      <c r="B35" s="176">
        <v>1000</v>
      </c>
      <c r="C35" s="226">
        <v>1100</v>
      </c>
      <c r="D35" s="226">
        <v>113</v>
      </c>
      <c r="E35" s="65" t="s">
        <v>55</v>
      </c>
      <c r="F35" s="64" t="s">
        <v>56</v>
      </c>
      <c r="G35" s="17"/>
      <c r="H35" s="17"/>
      <c r="I35" s="14">
        <v>15</v>
      </c>
      <c r="J35" s="18">
        <v>6252</v>
      </c>
      <c r="K35" s="62">
        <v>0</v>
      </c>
      <c r="L35" s="18">
        <f>J35+K35</f>
        <v>6252</v>
      </c>
      <c r="M35" s="18">
        <v>636.48</v>
      </c>
      <c r="N35" s="18">
        <v>636.48</v>
      </c>
      <c r="O35" s="18"/>
      <c r="P35" s="18">
        <f>L35-N35</f>
        <v>5615.52</v>
      </c>
      <c r="Q35" s="238"/>
    </row>
    <row r="36" spans="2:17" ht="30" customHeight="1" x14ac:dyDescent="0.25">
      <c r="B36" s="176">
        <v>1000</v>
      </c>
      <c r="C36" s="226">
        <v>1100</v>
      </c>
      <c r="D36" s="226">
        <v>113</v>
      </c>
      <c r="E36" s="67" t="s">
        <v>57</v>
      </c>
      <c r="F36" s="64" t="s">
        <v>58</v>
      </c>
      <c r="G36" s="68"/>
      <c r="H36" s="64"/>
      <c r="I36" s="14">
        <v>15</v>
      </c>
      <c r="J36" s="18">
        <v>2750</v>
      </c>
      <c r="K36" s="69"/>
      <c r="L36" s="18">
        <f>J36+K36</f>
        <v>2750</v>
      </c>
      <c r="M36" s="20">
        <v>18.71</v>
      </c>
      <c r="N36" s="20">
        <v>18.71</v>
      </c>
      <c r="O36" s="20"/>
      <c r="P36" s="18">
        <f>L36-N36</f>
        <v>2731.29</v>
      </c>
      <c r="Q36" s="238"/>
    </row>
    <row r="37" spans="2:17" ht="30" customHeight="1" x14ac:dyDescent="0.25">
      <c r="B37" s="70"/>
      <c r="C37" s="70"/>
      <c r="D37" s="70"/>
      <c r="E37" s="26" t="s">
        <v>59</v>
      </c>
      <c r="F37" s="27"/>
      <c r="G37" s="27"/>
      <c r="H37" s="28"/>
      <c r="I37" s="71"/>
      <c r="J37" s="30">
        <f t="shared" ref="J37:N37" si="3">SUM(J35:J36)</f>
        <v>9002</v>
      </c>
      <c r="K37" s="30">
        <f t="shared" si="3"/>
        <v>0</v>
      </c>
      <c r="L37" s="30">
        <f t="shared" si="3"/>
        <v>9002</v>
      </c>
      <c r="M37" s="30">
        <f t="shared" si="3"/>
        <v>655.19000000000005</v>
      </c>
      <c r="N37" s="30">
        <f t="shared" si="3"/>
        <v>655.19000000000005</v>
      </c>
      <c r="O37" s="30"/>
      <c r="P37" s="30">
        <f>SUM(P35:P36)</f>
        <v>8346.8100000000013</v>
      </c>
      <c r="Q37" s="31"/>
    </row>
    <row r="38" spans="2:17" ht="30" customHeight="1" x14ac:dyDescent="0.25">
      <c r="B38" s="72">
        <v>1000</v>
      </c>
      <c r="C38" s="72">
        <v>1100</v>
      </c>
      <c r="D38" s="72">
        <v>113</v>
      </c>
      <c r="E38" s="15" t="s">
        <v>60</v>
      </c>
      <c r="F38" s="73" t="s">
        <v>61</v>
      </c>
      <c r="G38" s="17"/>
      <c r="H38" s="17"/>
      <c r="I38" s="72">
        <v>15</v>
      </c>
      <c r="J38" s="20">
        <v>5866</v>
      </c>
      <c r="K38" s="33">
        <v>0</v>
      </c>
      <c r="L38" s="20">
        <f>J38+K38</f>
        <v>5866</v>
      </c>
      <c r="M38" s="20">
        <v>567.27</v>
      </c>
      <c r="N38" s="20">
        <v>567.27</v>
      </c>
      <c r="O38" s="20"/>
      <c r="P38" s="20">
        <f>L38-N38</f>
        <v>5298.73</v>
      </c>
      <c r="Q38" s="74"/>
    </row>
    <row r="39" spans="2:17" ht="30" customHeight="1" x14ac:dyDescent="0.25">
      <c r="B39" s="14">
        <v>1000</v>
      </c>
      <c r="C39" s="14">
        <v>1100</v>
      </c>
      <c r="D39" s="14">
        <v>113</v>
      </c>
      <c r="E39" s="15" t="s">
        <v>62</v>
      </c>
      <c r="F39" s="16" t="s">
        <v>63</v>
      </c>
      <c r="G39" s="17"/>
      <c r="H39" s="17"/>
      <c r="I39" s="14">
        <v>15</v>
      </c>
      <c r="J39" s="20">
        <v>4509.7</v>
      </c>
      <c r="K39" s="33">
        <v>0</v>
      </c>
      <c r="L39" s="20">
        <f t="shared" ref="L39:L40" si="4">J39+K39</f>
        <v>4509.7</v>
      </c>
      <c r="M39" s="20">
        <v>355.67</v>
      </c>
      <c r="N39" s="20">
        <v>355.67</v>
      </c>
      <c r="O39" s="20"/>
      <c r="P39" s="20">
        <f>L39-N39</f>
        <v>4154.03</v>
      </c>
      <c r="Q39" s="41"/>
    </row>
    <row r="40" spans="2:17" ht="30" customHeight="1" x14ac:dyDescent="0.25">
      <c r="B40" s="14">
        <v>1000</v>
      </c>
      <c r="C40" s="14">
        <v>1100</v>
      </c>
      <c r="D40" s="14">
        <v>113</v>
      </c>
      <c r="E40" s="15" t="s">
        <v>64</v>
      </c>
      <c r="F40" s="16" t="s">
        <v>65</v>
      </c>
      <c r="G40" s="17"/>
      <c r="H40" s="17"/>
      <c r="I40" s="14">
        <v>15</v>
      </c>
      <c r="J40" s="20">
        <v>2600</v>
      </c>
      <c r="K40" s="19">
        <v>6.1</v>
      </c>
      <c r="L40" s="20">
        <f t="shared" si="4"/>
        <v>2606.1</v>
      </c>
      <c r="M40" s="18">
        <v>0</v>
      </c>
      <c r="N40" s="20">
        <v>0</v>
      </c>
      <c r="O40" s="20"/>
      <c r="P40" s="20">
        <f>L40-N40</f>
        <v>2606.1</v>
      </c>
      <c r="Q40" s="238"/>
    </row>
    <row r="41" spans="2:17" ht="30" customHeight="1" x14ac:dyDescent="0.25">
      <c r="B41" s="70"/>
      <c r="C41" s="70"/>
      <c r="D41" s="70"/>
      <c r="E41" s="26" t="s">
        <v>66</v>
      </c>
      <c r="F41" s="27"/>
      <c r="G41" s="27"/>
      <c r="H41" s="28"/>
      <c r="I41" s="71"/>
      <c r="J41" s="30">
        <f t="shared" ref="J41:N41" si="5">SUM(J38:J40)</f>
        <v>12975.7</v>
      </c>
      <c r="K41" s="30">
        <f t="shared" si="5"/>
        <v>6.1</v>
      </c>
      <c r="L41" s="30">
        <f t="shared" si="5"/>
        <v>12981.800000000001</v>
      </c>
      <c r="M41" s="30">
        <f t="shared" si="5"/>
        <v>922.94</v>
      </c>
      <c r="N41" s="30">
        <f t="shared" si="5"/>
        <v>922.94</v>
      </c>
      <c r="O41" s="30"/>
      <c r="P41" s="30">
        <f>SUM(P38:P40)</f>
        <v>12058.859999999999</v>
      </c>
      <c r="Q41" s="31"/>
    </row>
    <row r="42" spans="2:17" ht="30" customHeight="1" x14ac:dyDescent="0.25">
      <c r="B42" s="14">
        <v>1000</v>
      </c>
      <c r="C42" s="14">
        <v>1100</v>
      </c>
      <c r="D42" s="14">
        <v>113</v>
      </c>
      <c r="E42" s="32" t="s">
        <v>67</v>
      </c>
      <c r="F42" s="39" t="s">
        <v>68</v>
      </c>
      <c r="G42" s="17"/>
      <c r="H42" s="17"/>
      <c r="I42" s="14">
        <v>15</v>
      </c>
      <c r="J42" s="18">
        <v>8789</v>
      </c>
      <c r="K42" s="62">
        <v>0</v>
      </c>
      <c r="L42" s="18">
        <f>J42+K42</f>
        <v>8789</v>
      </c>
      <c r="M42" s="18">
        <v>1166.49</v>
      </c>
      <c r="N42" s="75">
        <v>1166.49</v>
      </c>
      <c r="O42" s="75"/>
      <c r="P42" s="18">
        <f>L42-N42</f>
        <v>7622.51</v>
      </c>
      <c r="Q42" s="231"/>
    </row>
    <row r="43" spans="2:17" ht="30" customHeight="1" x14ac:dyDescent="0.25">
      <c r="B43" s="14">
        <v>1000</v>
      </c>
      <c r="C43" s="14">
        <v>1100</v>
      </c>
      <c r="D43" s="14">
        <v>113</v>
      </c>
      <c r="E43" s="76" t="s">
        <v>69</v>
      </c>
      <c r="F43" s="39" t="s">
        <v>70</v>
      </c>
      <c r="G43" s="77"/>
      <c r="H43" s="78"/>
      <c r="I43" s="14">
        <v>15</v>
      </c>
      <c r="J43" s="18">
        <v>7048</v>
      </c>
      <c r="K43" s="62">
        <v>0</v>
      </c>
      <c r="L43" s="18">
        <f>J43+K43</f>
        <v>7048</v>
      </c>
      <c r="M43" s="18">
        <v>794.45</v>
      </c>
      <c r="N43" s="75">
        <v>794.45</v>
      </c>
      <c r="O43" s="75"/>
      <c r="P43" s="18">
        <f>L43-N43</f>
        <v>6253.55</v>
      </c>
      <c r="Q43" s="79"/>
    </row>
    <row r="44" spans="2:17" ht="30" customHeight="1" x14ac:dyDescent="0.25">
      <c r="B44" s="14">
        <v>1000</v>
      </c>
      <c r="C44" s="14">
        <v>1100</v>
      </c>
      <c r="D44" s="14">
        <v>113</v>
      </c>
      <c r="E44" s="32" t="s">
        <v>71</v>
      </c>
      <c r="F44" s="39" t="s">
        <v>72</v>
      </c>
      <c r="G44" s="17"/>
      <c r="H44" s="17"/>
      <c r="I44" s="14">
        <v>15</v>
      </c>
      <c r="J44" s="18">
        <v>2600</v>
      </c>
      <c r="K44" s="19">
        <v>6.1</v>
      </c>
      <c r="L44" s="18">
        <f>J44+K44</f>
        <v>2606.1</v>
      </c>
      <c r="M44" s="18">
        <v>0</v>
      </c>
      <c r="N44" s="20">
        <v>0</v>
      </c>
      <c r="O44" s="20"/>
      <c r="P44" s="18">
        <f>L44-N44</f>
        <v>2606.1</v>
      </c>
      <c r="Q44" s="231"/>
    </row>
    <row r="45" spans="2:17" ht="30" customHeight="1" x14ac:dyDescent="0.25">
      <c r="B45" s="25"/>
      <c r="C45" s="25"/>
      <c r="D45" s="25"/>
      <c r="E45" s="80" t="s">
        <v>73</v>
      </c>
      <c r="F45" s="81"/>
      <c r="G45" s="81"/>
      <c r="H45" s="37"/>
      <c r="I45" s="25"/>
      <c r="J45" s="30">
        <f t="shared" ref="J45:N45" si="6">SUM(J42:J44)</f>
        <v>18437</v>
      </c>
      <c r="K45" s="30">
        <f t="shared" si="6"/>
        <v>6.1</v>
      </c>
      <c r="L45" s="30">
        <f t="shared" si="6"/>
        <v>18443.099999999999</v>
      </c>
      <c r="M45" s="30">
        <f t="shared" si="6"/>
        <v>1960.94</v>
      </c>
      <c r="N45" s="30">
        <f t="shared" si="6"/>
        <v>1960.94</v>
      </c>
      <c r="O45" s="30"/>
      <c r="P45" s="30">
        <f>SUM(P42:P44)</f>
        <v>16482.16</v>
      </c>
      <c r="Q45" s="81"/>
    </row>
    <row r="46" spans="2:17" x14ac:dyDescent="0.25">
      <c r="B46" s="46"/>
      <c r="C46" s="46"/>
      <c r="D46" s="46"/>
      <c r="E46" s="47"/>
      <c r="F46" s="48"/>
      <c r="G46" s="48"/>
      <c r="H46" s="49"/>
      <c r="I46" s="50"/>
      <c r="J46" s="50"/>
      <c r="K46" s="51"/>
      <c r="L46" s="50"/>
      <c r="M46" s="50"/>
      <c r="N46" s="50"/>
      <c r="O46" s="50"/>
      <c r="P46" s="50"/>
      <c r="Q46" s="52"/>
    </row>
    <row r="47" spans="2:17" ht="18" x14ac:dyDescent="0.25">
      <c r="B47" s="46"/>
      <c r="C47" s="46"/>
      <c r="D47" s="46"/>
      <c r="E47" s="285" t="s">
        <v>0</v>
      </c>
      <c r="F47" s="285"/>
      <c r="G47" s="285"/>
      <c r="H47" s="285"/>
      <c r="I47" s="50"/>
      <c r="J47" s="50"/>
      <c r="K47" s="51"/>
      <c r="L47" s="50"/>
      <c r="M47" s="50"/>
      <c r="N47" s="50"/>
      <c r="O47" s="50"/>
      <c r="P47" s="50"/>
      <c r="Q47" s="52"/>
    </row>
    <row r="48" spans="2:17" ht="18" x14ac:dyDescent="0.25">
      <c r="B48" s="4"/>
      <c r="C48" s="2"/>
      <c r="D48" s="2"/>
      <c r="E48" s="285" t="s">
        <v>2</v>
      </c>
      <c r="F48" s="285"/>
      <c r="G48" s="285"/>
      <c r="H48" s="285"/>
      <c r="I48" s="285" t="s">
        <v>257</v>
      </c>
      <c r="J48" s="285"/>
      <c r="K48" s="285"/>
      <c r="L48" s="285"/>
      <c r="M48" s="285"/>
      <c r="N48" s="285"/>
      <c r="O48" s="285"/>
      <c r="P48" s="285"/>
      <c r="Q48" s="2"/>
    </row>
    <row r="49" spans="2:17" ht="18" x14ac:dyDescent="0.25">
      <c r="B49" s="5"/>
      <c r="C49" s="2"/>
      <c r="D49" s="2"/>
      <c r="E49" s="285"/>
      <c r="F49" s="285"/>
      <c r="G49" s="285"/>
      <c r="H49" s="285"/>
      <c r="I49" s="53"/>
      <c r="J49" s="53"/>
      <c r="K49" s="54"/>
      <c r="L49" s="53"/>
      <c r="M49" s="53"/>
      <c r="N49" s="53"/>
      <c r="O49" s="53"/>
      <c r="P49" s="53"/>
      <c r="Q49" s="2"/>
    </row>
    <row r="50" spans="2:17" x14ac:dyDescent="0.25">
      <c r="B50" s="277" t="s">
        <v>9</v>
      </c>
      <c r="C50" s="277" t="s">
        <v>10</v>
      </c>
      <c r="D50" s="277" t="s">
        <v>11</v>
      </c>
      <c r="E50" s="274" t="s">
        <v>3</v>
      </c>
      <c r="F50" s="286" t="s">
        <v>47</v>
      </c>
      <c r="G50" s="229"/>
      <c r="H50" s="286" t="s">
        <v>5</v>
      </c>
      <c r="I50" s="279" t="s">
        <v>13</v>
      </c>
      <c r="J50" s="82" t="s">
        <v>74</v>
      </c>
      <c r="K50" s="83"/>
      <c r="L50" s="84"/>
      <c r="M50" s="290"/>
      <c r="N50" s="291"/>
      <c r="O50" s="242"/>
      <c r="P50" s="286" t="s">
        <v>7</v>
      </c>
      <c r="Q50" s="274" t="s">
        <v>8</v>
      </c>
    </row>
    <row r="51" spans="2:17" ht="22.5" x14ac:dyDescent="0.25">
      <c r="B51" s="293"/>
      <c r="C51" s="293"/>
      <c r="D51" s="293"/>
      <c r="E51" s="275"/>
      <c r="F51" s="287"/>
      <c r="G51" s="230" t="s">
        <v>12</v>
      </c>
      <c r="H51" s="287"/>
      <c r="I51" s="289"/>
      <c r="J51" s="279" t="s">
        <v>14</v>
      </c>
      <c r="K51" s="281" t="s">
        <v>48</v>
      </c>
      <c r="L51" s="295" t="s">
        <v>49</v>
      </c>
      <c r="M51" s="277" t="s">
        <v>17</v>
      </c>
      <c r="N51" s="277" t="s">
        <v>18</v>
      </c>
      <c r="O51" s="239" t="s">
        <v>250</v>
      </c>
      <c r="P51" s="287"/>
      <c r="Q51" s="275"/>
    </row>
    <row r="52" spans="2:17" x14ac:dyDescent="0.25">
      <c r="B52" s="278"/>
      <c r="C52" s="278"/>
      <c r="D52" s="278"/>
      <c r="E52" s="276"/>
      <c r="F52" s="288"/>
      <c r="G52" s="231"/>
      <c r="H52" s="288"/>
      <c r="I52" s="280"/>
      <c r="J52" s="280"/>
      <c r="K52" s="282"/>
      <c r="L52" s="296"/>
      <c r="M52" s="278"/>
      <c r="N52" s="278"/>
      <c r="O52" s="235"/>
      <c r="P52" s="288"/>
      <c r="Q52" s="276"/>
    </row>
    <row r="53" spans="2:17" ht="30" customHeight="1" x14ac:dyDescent="0.25">
      <c r="B53" s="14">
        <v>1000</v>
      </c>
      <c r="C53" s="14">
        <v>1100</v>
      </c>
      <c r="D53" s="14">
        <v>113</v>
      </c>
      <c r="E53" s="17" t="s">
        <v>75</v>
      </c>
      <c r="F53" s="78" t="s">
        <v>76</v>
      </c>
      <c r="G53" s="17"/>
      <c r="H53" s="17"/>
      <c r="I53" s="14">
        <v>15</v>
      </c>
      <c r="J53" s="18">
        <v>6252</v>
      </c>
      <c r="K53" s="62">
        <v>0</v>
      </c>
      <c r="L53" s="18">
        <f>J53+K53</f>
        <v>6252</v>
      </c>
      <c r="M53" s="18">
        <v>636.48</v>
      </c>
      <c r="N53" s="18">
        <v>636.48</v>
      </c>
      <c r="O53" s="18"/>
      <c r="P53" s="18">
        <f t="shared" ref="P53:P62" si="7">L53-N53</f>
        <v>5615.52</v>
      </c>
      <c r="Q53" s="85"/>
    </row>
    <row r="54" spans="2:17" ht="30" customHeight="1" x14ac:dyDescent="0.25">
      <c r="B54" s="14">
        <v>1000</v>
      </c>
      <c r="C54" s="14">
        <v>1100</v>
      </c>
      <c r="D54" s="14">
        <v>113</v>
      </c>
      <c r="E54" s="17" t="s">
        <v>77</v>
      </c>
      <c r="F54" s="59" t="s">
        <v>78</v>
      </c>
      <c r="G54" s="17"/>
      <c r="H54" s="17"/>
      <c r="I54" s="14">
        <v>15</v>
      </c>
      <c r="J54" s="20">
        <v>5866</v>
      </c>
      <c r="K54" s="33">
        <v>0</v>
      </c>
      <c r="L54" s="20">
        <f>J54+K54</f>
        <v>5866</v>
      </c>
      <c r="M54" s="20">
        <v>567.27</v>
      </c>
      <c r="N54" s="20">
        <v>567.27</v>
      </c>
      <c r="O54" s="20"/>
      <c r="P54" s="20">
        <f t="shared" si="7"/>
        <v>5298.73</v>
      </c>
      <c r="Q54" s="85"/>
    </row>
    <row r="55" spans="2:17" ht="30" customHeight="1" x14ac:dyDescent="0.25">
      <c r="B55" s="14">
        <v>1000</v>
      </c>
      <c r="C55" s="14">
        <v>1100</v>
      </c>
      <c r="D55" s="14">
        <v>113</v>
      </c>
      <c r="E55" s="17" t="s">
        <v>79</v>
      </c>
      <c r="F55" s="59" t="s">
        <v>80</v>
      </c>
      <c r="G55" s="24"/>
      <c r="H55" s="24"/>
      <c r="I55" s="14">
        <v>15</v>
      </c>
      <c r="J55" s="20">
        <v>2600</v>
      </c>
      <c r="K55" s="33">
        <v>6.1</v>
      </c>
      <c r="L55" s="20">
        <f>J55+K55</f>
        <v>2606.1</v>
      </c>
      <c r="M55" s="20"/>
      <c r="N55" s="20"/>
      <c r="O55" s="20">
        <v>1000</v>
      </c>
      <c r="P55" s="20">
        <f>L55-N55-O55</f>
        <v>1606.1</v>
      </c>
      <c r="Q55" s="85"/>
    </row>
    <row r="56" spans="2:17" ht="30" customHeight="1" x14ac:dyDescent="0.25">
      <c r="B56" s="14">
        <v>1000</v>
      </c>
      <c r="C56" s="14">
        <v>1100</v>
      </c>
      <c r="D56" s="14">
        <v>113</v>
      </c>
      <c r="E56" s="17" t="s">
        <v>81</v>
      </c>
      <c r="F56" s="59" t="s">
        <v>82</v>
      </c>
      <c r="G56" s="17"/>
      <c r="H56" s="17"/>
      <c r="I56" s="14">
        <v>15</v>
      </c>
      <c r="J56" s="20">
        <v>2600</v>
      </c>
      <c r="K56" s="33">
        <v>6.1</v>
      </c>
      <c r="L56" s="18">
        <f t="shared" ref="L56:L62" si="8">J56+K56</f>
        <v>2606.1</v>
      </c>
      <c r="M56" s="20">
        <v>0</v>
      </c>
      <c r="N56" s="20">
        <v>0</v>
      </c>
      <c r="O56" s="20"/>
      <c r="P56" s="18">
        <f t="shared" si="7"/>
        <v>2606.1</v>
      </c>
      <c r="Q56" s="85"/>
    </row>
    <row r="57" spans="2:17" ht="30" customHeight="1" x14ac:dyDescent="0.25">
      <c r="B57" s="14">
        <v>1000</v>
      </c>
      <c r="C57" s="14">
        <v>1100</v>
      </c>
      <c r="D57" s="14">
        <v>113</v>
      </c>
      <c r="E57" s="17" t="s">
        <v>83</v>
      </c>
      <c r="F57" s="16" t="s">
        <v>84</v>
      </c>
      <c r="G57" s="17"/>
      <c r="H57" s="17"/>
      <c r="I57" s="14">
        <v>15</v>
      </c>
      <c r="J57" s="18">
        <v>2584</v>
      </c>
      <c r="K57" s="62">
        <v>7.14</v>
      </c>
      <c r="L57" s="18">
        <f t="shared" si="8"/>
        <v>2591.14</v>
      </c>
      <c r="M57" s="18">
        <v>0</v>
      </c>
      <c r="N57" s="20">
        <v>0</v>
      </c>
      <c r="O57" s="20"/>
      <c r="P57" s="18">
        <f t="shared" si="7"/>
        <v>2591.14</v>
      </c>
      <c r="Q57" s="41"/>
    </row>
    <row r="58" spans="2:17" ht="30" customHeight="1" x14ac:dyDescent="0.25">
      <c r="B58" s="14">
        <v>1000</v>
      </c>
      <c r="C58" s="14">
        <v>1100</v>
      </c>
      <c r="D58" s="14">
        <v>113</v>
      </c>
      <c r="E58" s="15" t="s">
        <v>85</v>
      </c>
      <c r="F58" s="16" t="s">
        <v>84</v>
      </c>
      <c r="G58" s="17"/>
      <c r="H58" s="17"/>
      <c r="I58" s="14">
        <v>15</v>
      </c>
      <c r="J58" s="18">
        <v>2584</v>
      </c>
      <c r="K58" s="62">
        <v>7.14</v>
      </c>
      <c r="L58" s="18">
        <f t="shared" si="8"/>
        <v>2591.14</v>
      </c>
      <c r="M58" s="18">
        <v>0</v>
      </c>
      <c r="N58" s="20">
        <v>0</v>
      </c>
      <c r="O58" s="20"/>
      <c r="P58" s="18">
        <f t="shared" si="7"/>
        <v>2591.14</v>
      </c>
      <c r="Q58" s="41"/>
    </row>
    <row r="59" spans="2:17" ht="30" customHeight="1" x14ac:dyDescent="0.25">
      <c r="B59" s="14">
        <v>1000</v>
      </c>
      <c r="C59" s="14">
        <v>1100</v>
      </c>
      <c r="D59" s="14">
        <v>113</v>
      </c>
      <c r="E59" s="15" t="s">
        <v>86</v>
      </c>
      <c r="F59" s="16" t="s">
        <v>84</v>
      </c>
      <c r="G59" s="17"/>
      <c r="H59" s="17"/>
      <c r="I59" s="14">
        <v>15</v>
      </c>
      <c r="J59" s="18">
        <v>2584</v>
      </c>
      <c r="K59" s="18">
        <v>7.14</v>
      </c>
      <c r="L59" s="18">
        <f t="shared" si="8"/>
        <v>2591.14</v>
      </c>
      <c r="M59" s="18">
        <v>0</v>
      </c>
      <c r="N59" s="20">
        <v>0</v>
      </c>
      <c r="O59" s="20"/>
      <c r="P59" s="18">
        <f t="shared" si="7"/>
        <v>2591.14</v>
      </c>
      <c r="Q59" s="41"/>
    </row>
    <row r="60" spans="2:17" ht="30" customHeight="1" x14ac:dyDescent="0.25">
      <c r="B60" s="14">
        <v>1000</v>
      </c>
      <c r="C60" s="14">
        <v>1100</v>
      </c>
      <c r="D60" s="14">
        <v>113</v>
      </c>
      <c r="E60" s="78" t="s">
        <v>87</v>
      </c>
      <c r="F60" s="59" t="s">
        <v>88</v>
      </c>
      <c r="G60" s="86"/>
      <c r="H60" s="78"/>
      <c r="I60" s="14">
        <v>15</v>
      </c>
      <c r="J60" s="18">
        <v>4596</v>
      </c>
      <c r="K60" s="62">
        <v>0</v>
      </c>
      <c r="L60" s="18">
        <f t="shared" si="8"/>
        <v>4596</v>
      </c>
      <c r="M60" s="18">
        <v>365.07</v>
      </c>
      <c r="N60" s="18">
        <v>365.07</v>
      </c>
      <c r="O60" s="18"/>
      <c r="P60" s="18">
        <f t="shared" si="7"/>
        <v>4230.93</v>
      </c>
      <c r="Q60" s="41"/>
    </row>
    <row r="61" spans="2:17" ht="30" customHeight="1" x14ac:dyDescent="0.25">
      <c r="B61" s="14">
        <v>1000</v>
      </c>
      <c r="C61" s="14">
        <v>1100</v>
      </c>
      <c r="D61" s="14">
        <v>113</v>
      </c>
      <c r="E61" s="78" t="s">
        <v>89</v>
      </c>
      <c r="F61" s="64" t="s">
        <v>90</v>
      </c>
      <c r="G61" s="86"/>
      <c r="H61" s="78"/>
      <c r="I61" s="14">
        <v>15</v>
      </c>
      <c r="J61" s="20">
        <v>4713</v>
      </c>
      <c r="K61" s="33">
        <v>0</v>
      </c>
      <c r="L61" s="18">
        <f t="shared" si="8"/>
        <v>4713</v>
      </c>
      <c r="M61" s="20">
        <v>377.81</v>
      </c>
      <c r="N61" s="20">
        <v>377.81</v>
      </c>
      <c r="O61" s="20"/>
      <c r="P61" s="18">
        <f t="shared" si="7"/>
        <v>4335.1899999999996</v>
      </c>
      <c r="Q61" s="231"/>
    </row>
    <row r="62" spans="2:17" ht="30" customHeight="1" x14ac:dyDescent="0.25">
      <c r="B62" s="14">
        <v>1000</v>
      </c>
      <c r="C62" s="14">
        <v>1100</v>
      </c>
      <c r="D62" s="14">
        <v>113</v>
      </c>
      <c r="E62" s="42" t="s">
        <v>91</v>
      </c>
      <c r="F62" s="64" t="s">
        <v>92</v>
      </c>
      <c r="G62" s="87"/>
      <c r="H62" s="78"/>
      <c r="I62" s="14">
        <v>15</v>
      </c>
      <c r="J62" s="20">
        <v>4713</v>
      </c>
      <c r="K62" s="33">
        <v>0</v>
      </c>
      <c r="L62" s="18">
        <f t="shared" si="8"/>
        <v>4713</v>
      </c>
      <c r="M62" s="20">
        <v>377.81</v>
      </c>
      <c r="N62" s="20">
        <v>377.81</v>
      </c>
      <c r="O62" s="20"/>
      <c r="P62" s="18">
        <f t="shared" si="7"/>
        <v>4335.1899999999996</v>
      </c>
      <c r="Q62" s="231"/>
    </row>
    <row r="63" spans="2:17" ht="30" customHeight="1" x14ac:dyDescent="0.25">
      <c r="B63" s="70"/>
      <c r="C63" s="70"/>
      <c r="D63" s="70"/>
      <c r="E63" s="26" t="s">
        <v>93</v>
      </c>
      <c r="F63" s="27"/>
      <c r="G63" s="27"/>
      <c r="H63" s="88"/>
      <c r="I63" s="29"/>
      <c r="J63" s="30">
        <f t="shared" ref="J63:N63" si="9">SUM(J53:J62)</f>
        <v>39092</v>
      </c>
      <c r="K63" s="30">
        <f t="shared" si="9"/>
        <v>33.619999999999997</v>
      </c>
      <c r="L63" s="30">
        <f t="shared" si="9"/>
        <v>39125.619999999995</v>
      </c>
      <c r="M63" s="30">
        <f t="shared" si="9"/>
        <v>2324.44</v>
      </c>
      <c r="N63" s="30">
        <f t="shared" si="9"/>
        <v>2324.44</v>
      </c>
      <c r="O63" s="30"/>
      <c r="P63" s="30">
        <f>SUM(P53:P62)</f>
        <v>35801.18</v>
      </c>
      <c r="Q63" s="89"/>
    </row>
    <row r="64" spans="2:17" ht="30" customHeight="1" x14ac:dyDescent="0.25">
      <c r="B64" s="14">
        <v>1000</v>
      </c>
      <c r="C64" s="14">
        <v>1100</v>
      </c>
      <c r="D64" s="14">
        <v>113</v>
      </c>
      <c r="E64" s="78" t="s">
        <v>94</v>
      </c>
      <c r="F64" s="59" t="s">
        <v>95</v>
      </c>
      <c r="G64" s="90"/>
      <c r="H64" s="78"/>
      <c r="I64" s="14">
        <v>15</v>
      </c>
      <c r="J64" s="18">
        <v>6252</v>
      </c>
      <c r="K64" s="62">
        <v>0</v>
      </c>
      <c r="L64" s="18">
        <f>J64+K64</f>
        <v>6252</v>
      </c>
      <c r="M64" s="18">
        <v>636.48</v>
      </c>
      <c r="N64" s="18">
        <v>636.48</v>
      </c>
      <c r="O64" s="18"/>
      <c r="P64" s="18">
        <f>L64-N64</f>
        <v>5615.52</v>
      </c>
      <c r="Q64" s="41"/>
    </row>
    <row r="65" spans="2:17" ht="30" customHeight="1" x14ac:dyDescent="0.25">
      <c r="B65" s="14">
        <v>1000</v>
      </c>
      <c r="C65" s="14">
        <v>1100</v>
      </c>
      <c r="D65" s="14">
        <v>113</v>
      </c>
      <c r="E65" s="91" t="s">
        <v>96</v>
      </c>
      <c r="F65" s="64" t="s">
        <v>97</v>
      </c>
      <c r="G65" s="91"/>
      <c r="H65" s="91"/>
      <c r="I65" s="14">
        <v>15</v>
      </c>
      <c r="J65" s="20">
        <v>2600</v>
      </c>
      <c r="K65" s="69">
        <v>6.1</v>
      </c>
      <c r="L65" s="18">
        <f>J65+K65</f>
        <v>2606.1</v>
      </c>
      <c r="M65" s="20">
        <v>0</v>
      </c>
      <c r="N65" s="20">
        <v>0</v>
      </c>
      <c r="O65" s="20"/>
      <c r="P65" s="18">
        <f>L65-N65</f>
        <v>2606.1</v>
      </c>
      <c r="Q65" s="238"/>
    </row>
    <row r="66" spans="2:17" ht="30" customHeight="1" x14ac:dyDescent="0.25">
      <c r="B66" s="92"/>
      <c r="C66" s="92"/>
      <c r="D66" s="92"/>
      <c r="E66" s="80" t="s">
        <v>98</v>
      </c>
      <c r="F66" s="93"/>
      <c r="G66" s="93"/>
      <c r="H66" s="94"/>
      <c r="I66" s="92"/>
      <c r="J66" s="95">
        <f t="shared" ref="J66:N66" si="10">SUM(J64:J65)</f>
        <v>8852</v>
      </c>
      <c r="K66" s="95">
        <f t="shared" si="10"/>
        <v>6.1</v>
      </c>
      <c r="L66" s="95">
        <f t="shared" si="10"/>
        <v>8858.1</v>
      </c>
      <c r="M66" s="95">
        <f t="shared" si="10"/>
        <v>636.48</v>
      </c>
      <c r="N66" s="95">
        <f t="shared" si="10"/>
        <v>636.48</v>
      </c>
      <c r="O66" s="95"/>
      <c r="P66" s="95">
        <f>SUM(P64:P65)</f>
        <v>8221.6200000000008</v>
      </c>
      <c r="Q66" s="96">
        <v>0</v>
      </c>
    </row>
    <row r="67" spans="2:17" ht="30" customHeight="1" x14ac:dyDescent="0.25">
      <c r="B67" s="14">
        <v>1000</v>
      </c>
      <c r="C67" s="14">
        <v>1100</v>
      </c>
      <c r="D67" s="14">
        <v>113</v>
      </c>
      <c r="E67" s="17" t="s">
        <v>99</v>
      </c>
      <c r="F67" s="78" t="s">
        <v>100</v>
      </c>
      <c r="G67" s="17"/>
      <c r="H67" s="17"/>
      <c r="I67" s="14">
        <v>15</v>
      </c>
      <c r="J67" s="20">
        <v>5867</v>
      </c>
      <c r="K67" s="33">
        <v>0</v>
      </c>
      <c r="L67" s="20">
        <f>J67+K67</f>
        <v>5867</v>
      </c>
      <c r="M67" s="20">
        <v>567.45000000000005</v>
      </c>
      <c r="N67" s="20">
        <v>567.45000000000005</v>
      </c>
      <c r="O67" s="20"/>
      <c r="P67" s="20">
        <f>L67-N67</f>
        <v>5299.55</v>
      </c>
      <c r="Q67" s="97"/>
    </row>
    <row r="68" spans="2:17" ht="30" customHeight="1" x14ac:dyDescent="0.25">
      <c r="B68" s="14">
        <v>1000</v>
      </c>
      <c r="C68" s="14">
        <v>1100</v>
      </c>
      <c r="D68" s="14">
        <v>113</v>
      </c>
      <c r="E68" s="17" t="s">
        <v>101</v>
      </c>
      <c r="F68" s="78" t="s">
        <v>102</v>
      </c>
      <c r="G68" s="87"/>
      <c r="H68" s="77"/>
      <c r="I68" s="14">
        <v>15</v>
      </c>
      <c r="J68" s="20">
        <v>5867</v>
      </c>
      <c r="K68" s="33">
        <v>0</v>
      </c>
      <c r="L68" s="20">
        <f t="shared" ref="L68:L71" si="11">J68+K68</f>
        <v>5867</v>
      </c>
      <c r="M68" s="20">
        <v>567.45000000000005</v>
      </c>
      <c r="N68" s="20">
        <v>567.45000000000005</v>
      </c>
      <c r="O68" s="20"/>
      <c r="P68" s="20">
        <f>L68-N68</f>
        <v>5299.55</v>
      </c>
      <c r="Q68" s="97"/>
    </row>
    <row r="69" spans="2:17" ht="30" customHeight="1" x14ac:dyDescent="0.25">
      <c r="B69" s="14">
        <v>1000</v>
      </c>
      <c r="C69" s="14">
        <v>1100</v>
      </c>
      <c r="D69" s="14">
        <v>113</v>
      </c>
      <c r="E69" s="78"/>
      <c r="F69" s="78" t="s">
        <v>103</v>
      </c>
      <c r="G69" s="87"/>
      <c r="H69" s="98"/>
      <c r="I69" s="14"/>
      <c r="J69" s="18"/>
      <c r="K69" s="33"/>
      <c r="L69" s="20">
        <f t="shared" si="11"/>
        <v>0</v>
      </c>
      <c r="M69" s="18"/>
      <c r="N69" s="18"/>
      <c r="O69" s="18"/>
      <c r="P69" s="20">
        <f>L69-N69</f>
        <v>0</v>
      </c>
      <c r="Q69" s="41"/>
    </row>
    <row r="70" spans="2:17" ht="30" customHeight="1" x14ac:dyDescent="0.25">
      <c r="B70" s="14">
        <v>1000</v>
      </c>
      <c r="C70" s="14">
        <v>1100</v>
      </c>
      <c r="D70" s="14">
        <v>113</v>
      </c>
      <c r="E70" s="17" t="s">
        <v>104</v>
      </c>
      <c r="F70" s="59" t="s">
        <v>105</v>
      </c>
      <c r="G70" s="17"/>
      <c r="H70" s="17"/>
      <c r="I70" s="14">
        <v>15</v>
      </c>
      <c r="J70" s="18">
        <v>2584</v>
      </c>
      <c r="K70" s="18">
        <v>7.14</v>
      </c>
      <c r="L70" s="20">
        <f t="shared" si="11"/>
        <v>2591.14</v>
      </c>
      <c r="M70" s="18">
        <v>0</v>
      </c>
      <c r="N70" s="20">
        <v>0</v>
      </c>
      <c r="O70" s="20"/>
      <c r="P70" s="20">
        <f>L70-N70</f>
        <v>2591.14</v>
      </c>
      <c r="Q70" s="41"/>
    </row>
    <row r="71" spans="2:17" ht="30" customHeight="1" x14ac:dyDescent="0.25">
      <c r="B71" s="14">
        <v>1000</v>
      </c>
      <c r="C71" s="14">
        <v>1100</v>
      </c>
      <c r="D71" s="14">
        <v>113</v>
      </c>
      <c r="E71" s="78" t="s">
        <v>106</v>
      </c>
      <c r="F71" s="78" t="s">
        <v>107</v>
      </c>
      <c r="G71" s="87"/>
      <c r="H71" s="78"/>
      <c r="I71" s="14">
        <v>15</v>
      </c>
      <c r="J71" s="18">
        <v>2114</v>
      </c>
      <c r="K71" s="33">
        <v>65.989999999999995</v>
      </c>
      <c r="L71" s="20">
        <f t="shared" si="11"/>
        <v>2179.9899999999998</v>
      </c>
      <c r="M71" s="18">
        <v>0</v>
      </c>
      <c r="N71" s="18">
        <v>0</v>
      </c>
      <c r="O71" s="18"/>
      <c r="P71" s="20">
        <f>L71-N71</f>
        <v>2179.9899999999998</v>
      </c>
      <c r="Q71" s="41"/>
    </row>
    <row r="72" spans="2:17" ht="30" customHeight="1" x14ac:dyDescent="0.25">
      <c r="B72" s="70"/>
      <c r="C72" s="70"/>
      <c r="D72" s="70"/>
      <c r="E72" s="26" t="s">
        <v>108</v>
      </c>
      <c r="F72" s="27"/>
      <c r="G72" s="27"/>
      <c r="H72" s="28"/>
      <c r="I72" s="99"/>
      <c r="J72" s="30">
        <f t="shared" ref="J72:N72" si="12">SUM(J67:J71)</f>
        <v>16432</v>
      </c>
      <c r="K72" s="30">
        <f t="shared" si="12"/>
        <v>73.13</v>
      </c>
      <c r="L72" s="30">
        <f t="shared" si="12"/>
        <v>16505.129999999997</v>
      </c>
      <c r="M72" s="30">
        <f t="shared" si="12"/>
        <v>1134.9000000000001</v>
      </c>
      <c r="N72" s="30">
        <f t="shared" si="12"/>
        <v>1134.9000000000001</v>
      </c>
      <c r="O72" s="30"/>
      <c r="P72" s="30">
        <f>SUM(P67:P71)</f>
        <v>15370.23</v>
      </c>
      <c r="Q72" s="100"/>
    </row>
    <row r="73" spans="2:17" x14ac:dyDescent="0.25">
      <c r="B73" s="101"/>
      <c r="C73" s="101"/>
      <c r="D73" s="101"/>
      <c r="E73" s="102"/>
      <c r="F73" s="103"/>
      <c r="G73" s="103"/>
      <c r="H73" s="104"/>
      <c r="I73" s="105"/>
      <c r="J73" s="106"/>
      <c r="K73" s="106"/>
      <c r="L73" s="106"/>
      <c r="M73" s="106"/>
      <c r="N73" s="106"/>
      <c r="O73" s="106"/>
      <c r="P73" s="106"/>
      <c r="Q73" s="107"/>
    </row>
    <row r="74" spans="2:17" ht="18" x14ac:dyDescent="0.25">
      <c r="B74" s="46"/>
      <c r="C74" s="46"/>
      <c r="D74" s="46"/>
      <c r="E74" s="285"/>
      <c r="F74" s="285"/>
      <c r="G74" s="285"/>
      <c r="H74" s="285"/>
      <c r="Q74" s="52"/>
    </row>
    <row r="75" spans="2:17" ht="18" x14ac:dyDescent="0.25">
      <c r="B75" s="46"/>
      <c r="C75" s="46"/>
      <c r="D75" s="46"/>
      <c r="E75" s="285" t="s">
        <v>0</v>
      </c>
      <c r="F75" s="285"/>
      <c r="G75" s="285"/>
      <c r="H75" s="285"/>
      <c r="I75" s="50"/>
      <c r="J75" s="50"/>
      <c r="K75" s="51"/>
      <c r="L75" s="50"/>
      <c r="M75" s="50"/>
      <c r="N75" s="50"/>
      <c r="O75" s="50"/>
      <c r="P75" s="50"/>
      <c r="Q75" s="52"/>
    </row>
    <row r="76" spans="2:17" ht="18" x14ac:dyDescent="0.25">
      <c r="B76" s="4"/>
      <c r="C76" s="2"/>
      <c r="D76" s="2"/>
      <c r="E76" s="285" t="s">
        <v>2</v>
      </c>
      <c r="F76" s="285"/>
      <c r="G76" s="285"/>
      <c r="H76" s="285"/>
      <c r="I76" s="285" t="s">
        <v>257</v>
      </c>
      <c r="J76" s="285"/>
      <c r="K76" s="285"/>
      <c r="L76" s="285"/>
      <c r="M76" s="285"/>
      <c r="N76" s="285"/>
      <c r="O76" s="285"/>
      <c r="P76" s="285"/>
      <c r="Q76" s="2"/>
    </row>
    <row r="77" spans="2:17" ht="18" x14ac:dyDescent="0.25">
      <c r="B77" s="5"/>
      <c r="C77" s="2"/>
      <c r="D77" s="2"/>
      <c r="E77" s="294"/>
      <c r="F77" s="294"/>
      <c r="G77" s="294"/>
      <c r="H77" s="294"/>
      <c r="I77" s="53"/>
      <c r="J77" s="53"/>
      <c r="K77" s="54"/>
      <c r="L77" s="53"/>
      <c r="M77" s="53"/>
      <c r="N77" s="53"/>
      <c r="O77" s="53"/>
      <c r="P77" s="53"/>
      <c r="Q77" s="2"/>
    </row>
    <row r="78" spans="2:17" x14ac:dyDescent="0.25">
      <c r="B78" s="277" t="s">
        <v>9</v>
      </c>
      <c r="C78" s="277" t="s">
        <v>10</v>
      </c>
      <c r="D78" s="277" t="s">
        <v>11</v>
      </c>
      <c r="E78" s="274" t="s">
        <v>3</v>
      </c>
      <c r="F78" s="274" t="s">
        <v>47</v>
      </c>
      <c r="G78" s="232"/>
      <c r="H78" s="274" t="s">
        <v>5</v>
      </c>
      <c r="I78" s="279" t="s">
        <v>13</v>
      </c>
      <c r="J78" s="82" t="s">
        <v>109</v>
      </c>
      <c r="K78" s="109"/>
      <c r="L78" s="84"/>
      <c r="M78" s="290"/>
      <c r="N78" s="291"/>
      <c r="O78" s="242"/>
      <c r="P78" s="286" t="s">
        <v>7</v>
      </c>
      <c r="Q78" s="286" t="s">
        <v>8</v>
      </c>
    </row>
    <row r="79" spans="2:17" ht="22.5" x14ac:dyDescent="0.25">
      <c r="B79" s="293"/>
      <c r="C79" s="293"/>
      <c r="D79" s="293"/>
      <c r="E79" s="275"/>
      <c r="F79" s="275"/>
      <c r="G79" s="233" t="s">
        <v>12</v>
      </c>
      <c r="H79" s="275"/>
      <c r="I79" s="289"/>
      <c r="J79" s="279" t="s">
        <v>14</v>
      </c>
      <c r="K79" s="281" t="s">
        <v>48</v>
      </c>
      <c r="L79" s="283" t="s">
        <v>49</v>
      </c>
      <c r="M79" s="277" t="s">
        <v>17</v>
      </c>
      <c r="N79" s="277" t="s">
        <v>18</v>
      </c>
      <c r="O79" s="239" t="s">
        <v>250</v>
      </c>
      <c r="P79" s="287"/>
      <c r="Q79" s="287"/>
    </row>
    <row r="80" spans="2:17" x14ac:dyDescent="0.25">
      <c r="B80" s="278"/>
      <c r="C80" s="278"/>
      <c r="D80" s="278"/>
      <c r="E80" s="276"/>
      <c r="F80" s="276"/>
      <c r="G80" s="234"/>
      <c r="H80" s="276"/>
      <c r="I80" s="280"/>
      <c r="J80" s="280"/>
      <c r="K80" s="282"/>
      <c r="L80" s="284"/>
      <c r="M80" s="278"/>
      <c r="N80" s="278"/>
      <c r="O80" s="235"/>
      <c r="P80" s="288"/>
      <c r="Q80" s="288"/>
    </row>
    <row r="81" spans="2:17" ht="30" customHeight="1" x14ac:dyDescent="0.25">
      <c r="B81" s="14">
        <v>1000</v>
      </c>
      <c r="C81" s="14">
        <v>1100</v>
      </c>
      <c r="D81" s="14">
        <v>113</v>
      </c>
      <c r="E81" s="42" t="s">
        <v>110</v>
      </c>
      <c r="F81" s="59" t="s">
        <v>111</v>
      </c>
      <c r="G81" s="78"/>
      <c r="H81" s="78"/>
      <c r="I81" s="14">
        <v>15</v>
      </c>
      <c r="J81" s="18">
        <v>10063</v>
      </c>
      <c r="K81" s="33">
        <v>0</v>
      </c>
      <c r="L81" s="18">
        <f>J81+K81</f>
        <v>10063</v>
      </c>
      <c r="M81" s="18">
        <v>1438.73</v>
      </c>
      <c r="N81" s="18">
        <v>1438.73</v>
      </c>
      <c r="O81" s="18"/>
      <c r="P81" s="20">
        <f>L81-N81</f>
        <v>8624.27</v>
      </c>
      <c r="Q81" s="41"/>
    </row>
    <row r="82" spans="2:17" ht="30" customHeight="1" x14ac:dyDescent="0.25">
      <c r="B82" s="14">
        <v>1000</v>
      </c>
      <c r="C82" s="14">
        <v>1100</v>
      </c>
      <c r="D82" s="14">
        <v>113</v>
      </c>
      <c r="E82" s="78" t="s">
        <v>112</v>
      </c>
      <c r="F82" s="59" t="s">
        <v>113</v>
      </c>
      <c r="G82" s="78"/>
      <c r="H82" s="78"/>
      <c r="I82" s="14">
        <v>15</v>
      </c>
      <c r="J82" s="20">
        <v>5867</v>
      </c>
      <c r="K82" s="33">
        <v>0</v>
      </c>
      <c r="L82" s="18">
        <f t="shared" ref="L82:L85" si="13">J82+K82</f>
        <v>5867</v>
      </c>
      <c r="M82" s="20">
        <v>567.45000000000005</v>
      </c>
      <c r="N82" s="20">
        <v>567.45000000000005</v>
      </c>
      <c r="O82" s="20"/>
      <c r="P82" s="20">
        <f>L82-N82</f>
        <v>5299.55</v>
      </c>
      <c r="Q82" s="41"/>
    </row>
    <row r="83" spans="2:17" ht="30" customHeight="1" x14ac:dyDescent="0.25">
      <c r="B83" s="14">
        <v>1000</v>
      </c>
      <c r="C83" s="14">
        <v>1100</v>
      </c>
      <c r="D83" s="14">
        <v>113</v>
      </c>
      <c r="E83" s="24" t="s">
        <v>114</v>
      </c>
      <c r="F83" s="59" t="s">
        <v>115</v>
      </c>
      <c r="G83" s="17"/>
      <c r="H83" s="17"/>
      <c r="I83" s="14">
        <v>15</v>
      </c>
      <c r="J83" s="18">
        <v>4534</v>
      </c>
      <c r="K83" s="33">
        <v>0</v>
      </c>
      <c r="L83" s="18">
        <f t="shared" si="13"/>
        <v>4534</v>
      </c>
      <c r="M83" s="18">
        <v>358.32</v>
      </c>
      <c r="N83" s="18">
        <v>358.32</v>
      </c>
      <c r="O83" s="18"/>
      <c r="P83" s="20">
        <f>L83-N83</f>
        <v>4175.68</v>
      </c>
      <c r="Q83" s="41"/>
    </row>
    <row r="84" spans="2:17" ht="30" customHeight="1" x14ac:dyDescent="0.25">
      <c r="B84" s="14">
        <v>1000</v>
      </c>
      <c r="C84" s="14">
        <v>1100</v>
      </c>
      <c r="D84" s="14">
        <v>113</v>
      </c>
      <c r="E84" s="112"/>
      <c r="F84" s="59" t="s">
        <v>116</v>
      </c>
      <c r="G84" s="17"/>
      <c r="H84" s="17"/>
      <c r="I84" s="14"/>
      <c r="J84" s="18"/>
      <c r="K84" s="33"/>
      <c r="L84" s="18">
        <f t="shared" si="13"/>
        <v>0</v>
      </c>
      <c r="M84" s="18"/>
      <c r="N84" s="18"/>
      <c r="O84" s="18"/>
      <c r="P84" s="20">
        <f>L84-N84</f>
        <v>0</v>
      </c>
      <c r="Q84" s="41"/>
    </row>
    <row r="85" spans="2:17" ht="30" customHeight="1" x14ac:dyDescent="0.25">
      <c r="B85" s="14">
        <v>1000</v>
      </c>
      <c r="C85" s="14">
        <v>1100</v>
      </c>
      <c r="D85" s="14">
        <v>113</v>
      </c>
      <c r="E85" s="42" t="s">
        <v>117</v>
      </c>
      <c r="F85" s="64" t="s">
        <v>118</v>
      </c>
      <c r="G85" s="86"/>
      <c r="H85" s="78"/>
      <c r="I85" s="14">
        <v>15</v>
      </c>
      <c r="J85" s="18">
        <v>4534</v>
      </c>
      <c r="K85" s="33">
        <v>0</v>
      </c>
      <c r="L85" s="18">
        <f t="shared" si="13"/>
        <v>4534</v>
      </c>
      <c r="M85" s="18">
        <v>358.32</v>
      </c>
      <c r="N85" s="18">
        <v>358.32</v>
      </c>
      <c r="O85" s="18"/>
      <c r="P85" s="20">
        <f>L85-N85</f>
        <v>4175.68</v>
      </c>
      <c r="Q85" s="41"/>
    </row>
    <row r="86" spans="2:17" ht="30" customHeight="1" x14ac:dyDescent="0.25">
      <c r="B86" s="26"/>
      <c r="C86" s="26"/>
      <c r="D86" s="26"/>
      <c r="E86" s="26" t="s">
        <v>119</v>
      </c>
      <c r="F86" s="27"/>
      <c r="G86" s="27"/>
      <c r="H86" s="28"/>
      <c r="I86" s="99"/>
      <c r="J86" s="30">
        <f t="shared" ref="J86:N86" si="14">SUM(J81:J85)</f>
        <v>24998</v>
      </c>
      <c r="K86" s="30">
        <f t="shared" si="14"/>
        <v>0</v>
      </c>
      <c r="L86" s="30">
        <f t="shared" si="14"/>
        <v>24998</v>
      </c>
      <c r="M86" s="30">
        <f t="shared" si="14"/>
        <v>2722.82</v>
      </c>
      <c r="N86" s="30">
        <f t="shared" si="14"/>
        <v>2722.82</v>
      </c>
      <c r="O86" s="30"/>
      <c r="P86" s="30">
        <f>SUM(P81:P85)</f>
        <v>22275.18</v>
      </c>
      <c r="Q86" s="31"/>
    </row>
    <row r="87" spans="2:17" ht="30" customHeight="1" x14ac:dyDescent="0.25">
      <c r="B87" s="14">
        <v>1000</v>
      </c>
      <c r="C87" s="14">
        <v>1100</v>
      </c>
      <c r="D87" s="14">
        <v>113</v>
      </c>
      <c r="E87" s="78" t="s">
        <v>120</v>
      </c>
      <c r="F87" s="59" t="s">
        <v>121</v>
      </c>
      <c r="G87" s="86"/>
      <c r="H87" s="78"/>
      <c r="I87" s="14">
        <v>15</v>
      </c>
      <c r="J87" s="18">
        <v>2880</v>
      </c>
      <c r="K87" s="62">
        <v>0</v>
      </c>
      <c r="L87" s="18">
        <f>J87+K87</f>
        <v>2880</v>
      </c>
      <c r="M87" s="18">
        <v>32.86</v>
      </c>
      <c r="N87" s="18">
        <v>32.86</v>
      </c>
      <c r="O87" s="18"/>
      <c r="P87" s="20">
        <f>L87-N87</f>
        <v>2847.14</v>
      </c>
      <c r="Q87" s="16"/>
    </row>
    <row r="88" spans="2:17" ht="30" customHeight="1" x14ac:dyDescent="0.25">
      <c r="B88" s="113"/>
      <c r="C88" s="113"/>
      <c r="D88" s="113"/>
      <c r="E88" s="26" t="s">
        <v>122</v>
      </c>
      <c r="F88" s="27"/>
      <c r="G88" s="27"/>
      <c r="H88" s="28"/>
      <c r="I88" s="71"/>
      <c r="J88" s="30">
        <f>SUM(J87)</f>
        <v>2880</v>
      </c>
      <c r="K88" s="30">
        <v>0</v>
      </c>
      <c r="L88" s="30">
        <f>SUM(L87)</f>
        <v>2880</v>
      </c>
      <c r="M88" s="30">
        <f>SUM(M87)</f>
        <v>32.86</v>
      </c>
      <c r="N88" s="30">
        <f>SUM(N87)</f>
        <v>32.86</v>
      </c>
      <c r="O88" s="30"/>
      <c r="P88" s="30">
        <f>SUM(P87)</f>
        <v>2847.14</v>
      </c>
      <c r="Q88" s="30">
        <v>0</v>
      </c>
    </row>
    <row r="89" spans="2:17" ht="30" customHeight="1" x14ac:dyDescent="0.25">
      <c r="B89" s="14">
        <v>1000</v>
      </c>
      <c r="C89" s="14">
        <v>1100</v>
      </c>
      <c r="D89" s="14">
        <v>113</v>
      </c>
      <c r="E89" s="78" t="s">
        <v>123</v>
      </c>
      <c r="F89" s="78" t="s">
        <v>124</v>
      </c>
      <c r="G89" s="227"/>
      <c r="H89" s="78"/>
      <c r="I89" s="14">
        <v>15</v>
      </c>
      <c r="J89" s="20">
        <v>4604</v>
      </c>
      <c r="K89" s="33">
        <v>0</v>
      </c>
      <c r="L89" s="20">
        <f>J89+K89</f>
        <v>4604</v>
      </c>
      <c r="M89" s="20">
        <v>365.94</v>
      </c>
      <c r="N89" s="20">
        <v>365.94</v>
      </c>
      <c r="O89" s="20"/>
      <c r="P89" s="20">
        <f>L89-N89</f>
        <v>4238.0600000000004</v>
      </c>
      <c r="Q89" s="115"/>
    </row>
    <row r="90" spans="2:17" ht="30" customHeight="1" x14ac:dyDescent="0.25">
      <c r="B90" s="14">
        <v>1000</v>
      </c>
      <c r="C90" s="14">
        <v>1100</v>
      </c>
      <c r="D90" s="14">
        <v>113</v>
      </c>
      <c r="E90" s="116" t="s">
        <v>125</v>
      </c>
      <c r="F90" s="78" t="s">
        <v>107</v>
      </c>
      <c r="G90" s="17"/>
      <c r="H90" s="17"/>
      <c r="I90" s="14">
        <v>15</v>
      </c>
      <c r="J90" s="20">
        <v>2523</v>
      </c>
      <c r="K90" s="33">
        <v>11.1</v>
      </c>
      <c r="L90" s="20">
        <f t="shared" ref="L90:L93" si="15">J90+K90</f>
        <v>2534.1</v>
      </c>
      <c r="M90" s="18">
        <v>0</v>
      </c>
      <c r="N90" s="18">
        <v>0</v>
      </c>
      <c r="O90" s="18"/>
      <c r="P90" s="20">
        <f>L90-N90</f>
        <v>2534.1</v>
      </c>
      <c r="Q90" s="41"/>
    </row>
    <row r="91" spans="2:17" ht="30" customHeight="1" x14ac:dyDescent="0.25">
      <c r="B91" s="14">
        <v>1000</v>
      </c>
      <c r="C91" s="14">
        <v>1100</v>
      </c>
      <c r="D91" s="14">
        <v>113</v>
      </c>
      <c r="E91" s="78"/>
      <c r="F91" s="78" t="s">
        <v>126</v>
      </c>
      <c r="G91" s="78"/>
      <c r="H91" s="78"/>
      <c r="I91" s="14"/>
      <c r="J91" s="20">
        <v>0</v>
      </c>
      <c r="K91" s="33"/>
      <c r="L91" s="20">
        <f t="shared" si="15"/>
        <v>0</v>
      </c>
      <c r="M91" s="18">
        <v>0</v>
      </c>
      <c r="N91" s="18">
        <v>0</v>
      </c>
      <c r="O91" s="18"/>
      <c r="P91" s="20">
        <f>L91-N91</f>
        <v>0</v>
      </c>
      <c r="Q91" s="41"/>
    </row>
    <row r="92" spans="2:17" ht="30" customHeight="1" x14ac:dyDescent="0.25">
      <c r="B92" s="14">
        <v>1000</v>
      </c>
      <c r="C92" s="14">
        <v>1100</v>
      </c>
      <c r="D92" s="14">
        <v>113</v>
      </c>
      <c r="E92" s="60" t="s">
        <v>127</v>
      </c>
      <c r="F92" s="60" t="s">
        <v>126</v>
      </c>
      <c r="G92" s="77"/>
      <c r="H92" s="60"/>
      <c r="I92" s="117">
        <v>13</v>
      </c>
      <c r="J92" s="20">
        <v>2877.33</v>
      </c>
      <c r="K92" s="33">
        <v>0</v>
      </c>
      <c r="L92" s="20">
        <f t="shared" si="15"/>
        <v>2877.33</v>
      </c>
      <c r="M92" s="20">
        <v>87.55</v>
      </c>
      <c r="N92" s="20">
        <v>87.55</v>
      </c>
      <c r="O92" s="20">
        <v>200</v>
      </c>
      <c r="P92" s="20">
        <f>L92-N92-O92</f>
        <v>2589.7799999999997</v>
      </c>
      <c r="Q92" s="41"/>
    </row>
    <row r="93" spans="2:17" ht="30" customHeight="1" x14ac:dyDescent="0.25">
      <c r="B93" s="14">
        <v>1000</v>
      </c>
      <c r="C93" s="14">
        <v>1100</v>
      </c>
      <c r="D93" s="14">
        <v>113</v>
      </c>
      <c r="E93" s="116" t="s">
        <v>128</v>
      </c>
      <c r="F93" s="78" t="s">
        <v>129</v>
      </c>
      <c r="G93" s="17"/>
      <c r="H93" s="17"/>
      <c r="I93" s="14">
        <v>15</v>
      </c>
      <c r="J93" s="20">
        <v>4604</v>
      </c>
      <c r="K93" s="33">
        <v>0</v>
      </c>
      <c r="L93" s="20">
        <f t="shared" si="15"/>
        <v>4604</v>
      </c>
      <c r="M93" s="18">
        <v>365.94</v>
      </c>
      <c r="N93" s="18">
        <v>365.94</v>
      </c>
      <c r="O93" s="18"/>
      <c r="P93" s="20">
        <f>L93-N93</f>
        <v>4238.0600000000004</v>
      </c>
      <c r="Q93" s="115"/>
    </row>
    <row r="94" spans="2:17" ht="30" customHeight="1" x14ac:dyDescent="0.25">
      <c r="B94" s="25"/>
      <c r="C94" s="25"/>
      <c r="D94" s="25"/>
      <c r="E94" s="27" t="s">
        <v>130</v>
      </c>
      <c r="F94" s="81"/>
      <c r="G94" s="81"/>
      <c r="H94" s="37"/>
      <c r="I94" s="118"/>
      <c r="J94" s="30">
        <f t="shared" ref="J94:N94" si="16">SUM(J89:J93)</f>
        <v>14608.33</v>
      </c>
      <c r="K94" s="30">
        <f t="shared" si="16"/>
        <v>11.1</v>
      </c>
      <c r="L94" s="30">
        <f t="shared" si="16"/>
        <v>14619.43</v>
      </c>
      <c r="M94" s="30">
        <f t="shared" si="16"/>
        <v>819.43000000000006</v>
      </c>
      <c r="N94" s="30">
        <f t="shared" si="16"/>
        <v>819.43000000000006</v>
      </c>
      <c r="O94" s="30"/>
      <c r="P94" s="30">
        <f>SUM(P89:P93)</f>
        <v>13600</v>
      </c>
      <c r="Q94" s="38"/>
    </row>
    <row r="95" spans="2:17" ht="30" customHeight="1" x14ac:dyDescent="0.25">
      <c r="B95" s="14">
        <v>1000</v>
      </c>
      <c r="C95" s="14">
        <v>1100</v>
      </c>
      <c r="D95" s="14">
        <v>113</v>
      </c>
      <c r="E95" s="42" t="s">
        <v>131</v>
      </c>
      <c r="F95" s="59" t="s">
        <v>132</v>
      </c>
      <c r="G95" s="119"/>
      <c r="H95" s="120"/>
      <c r="I95" s="14">
        <v>15</v>
      </c>
      <c r="J95" s="121">
        <v>4973</v>
      </c>
      <c r="K95" s="122">
        <v>0</v>
      </c>
      <c r="L95" s="34">
        <f>J95+K95</f>
        <v>4973</v>
      </c>
      <c r="M95" s="18">
        <v>417.84</v>
      </c>
      <c r="N95" s="18">
        <v>417.84</v>
      </c>
      <c r="O95" s="18"/>
      <c r="P95" s="20">
        <f>L95-N95</f>
        <v>4555.16</v>
      </c>
      <c r="Q95" s="41"/>
    </row>
    <row r="96" spans="2:17" ht="30" customHeight="1" x14ac:dyDescent="0.25">
      <c r="B96" s="14">
        <v>1000</v>
      </c>
      <c r="C96" s="14">
        <v>1100</v>
      </c>
      <c r="D96" s="14">
        <v>113</v>
      </c>
      <c r="E96" s="17"/>
      <c r="F96" s="59" t="s">
        <v>134</v>
      </c>
      <c r="G96" s="17"/>
      <c r="H96" s="17"/>
      <c r="I96" s="14">
        <v>15</v>
      </c>
      <c r="J96" s="121"/>
      <c r="K96" s="122"/>
      <c r="L96" s="34"/>
      <c r="M96" s="18"/>
      <c r="N96" s="18"/>
      <c r="O96" s="18"/>
      <c r="P96" s="20">
        <f>L96-N96</f>
        <v>0</v>
      </c>
      <c r="Q96" s="123"/>
    </row>
    <row r="97" spans="2:17" ht="30" customHeight="1" x14ac:dyDescent="0.25">
      <c r="B97" s="14">
        <v>1000</v>
      </c>
      <c r="C97" s="14">
        <v>1100</v>
      </c>
      <c r="D97" s="14">
        <v>113</v>
      </c>
      <c r="E97" s="17" t="s">
        <v>135</v>
      </c>
      <c r="F97" s="78" t="s">
        <v>136</v>
      </c>
      <c r="G97" s="17"/>
      <c r="H97" s="17"/>
      <c r="I97" s="14">
        <v>15</v>
      </c>
      <c r="J97" s="121">
        <v>3613</v>
      </c>
      <c r="K97" s="33">
        <v>0</v>
      </c>
      <c r="L97" s="34">
        <f t="shared" ref="L97:L99" si="17">J97+K97</f>
        <v>3613</v>
      </c>
      <c r="M97" s="18">
        <v>150.63</v>
      </c>
      <c r="N97" s="18">
        <v>150.63</v>
      </c>
      <c r="O97" s="18"/>
      <c r="P97" s="20">
        <f>L97-N97</f>
        <v>3462.37</v>
      </c>
      <c r="Q97" s="41"/>
    </row>
    <row r="98" spans="2:17" ht="30" customHeight="1" x14ac:dyDescent="0.25">
      <c r="B98" s="14">
        <v>1000</v>
      </c>
      <c r="C98" s="14">
        <v>1100</v>
      </c>
      <c r="D98" s="14">
        <v>113</v>
      </c>
      <c r="E98" s="17" t="s">
        <v>137</v>
      </c>
      <c r="F98" s="78" t="s">
        <v>136</v>
      </c>
      <c r="G98" s="17"/>
      <c r="H98" s="17"/>
      <c r="I98" s="14">
        <v>15</v>
      </c>
      <c r="J98" s="121">
        <v>3613</v>
      </c>
      <c r="K98" s="33">
        <v>0</v>
      </c>
      <c r="L98" s="34">
        <f t="shared" si="17"/>
        <v>3613</v>
      </c>
      <c r="M98" s="18">
        <v>150.63</v>
      </c>
      <c r="N98" s="18">
        <v>150.63</v>
      </c>
      <c r="O98" s="18"/>
      <c r="P98" s="20">
        <f>L98-N98</f>
        <v>3462.37</v>
      </c>
      <c r="Q98" s="74"/>
    </row>
    <row r="99" spans="2:17" ht="30" customHeight="1" x14ac:dyDescent="0.25">
      <c r="B99" s="14">
        <v>1000</v>
      </c>
      <c r="C99" s="14">
        <v>1100</v>
      </c>
      <c r="D99" s="14">
        <v>113</v>
      </c>
      <c r="E99" s="17" t="s">
        <v>138</v>
      </c>
      <c r="F99" s="78" t="s">
        <v>136</v>
      </c>
      <c r="G99" s="17"/>
      <c r="H99" s="17"/>
      <c r="I99" s="14">
        <v>15</v>
      </c>
      <c r="J99" s="121">
        <v>3613</v>
      </c>
      <c r="K99" s="33">
        <v>0</v>
      </c>
      <c r="L99" s="34">
        <f t="shared" si="17"/>
        <v>3613</v>
      </c>
      <c r="M99" s="18">
        <v>150.63</v>
      </c>
      <c r="N99" s="18">
        <v>150.63</v>
      </c>
      <c r="O99" s="18"/>
      <c r="P99" s="20">
        <f>L99-N99</f>
        <v>3462.37</v>
      </c>
      <c r="Q99" s="74"/>
    </row>
    <row r="100" spans="2:17" ht="30" customHeight="1" x14ac:dyDescent="0.25">
      <c r="B100" s="70"/>
      <c r="C100" s="70"/>
      <c r="D100" s="70"/>
      <c r="E100" s="124" t="s">
        <v>139</v>
      </c>
      <c r="F100" s="125"/>
      <c r="G100" s="125"/>
      <c r="H100" s="126"/>
      <c r="I100" s="127"/>
      <c r="J100" s="128">
        <f>SUM(J95:J99)</f>
        <v>15812</v>
      </c>
      <c r="K100" s="128">
        <v>0</v>
      </c>
      <c r="L100" s="128">
        <f>SUM(L95:L99)</f>
        <v>15812</v>
      </c>
      <c r="M100" s="128">
        <f>SUM(M95:M99)</f>
        <v>869.73</v>
      </c>
      <c r="N100" s="128">
        <f>SUM(N95:N99)</f>
        <v>869.73</v>
      </c>
      <c r="O100" s="128"/>
      <c r="P100" s="128">
        <f>SUM(P95:P99)</f>
        <v>14942.27</v>
      </c>
      <c r="Q100" s="26"/>
    </row>
    <row r="101" spans="2:17" x14ac:dyDescent="0.25">
      <c r="B101" s="46"/>
      <c r="C101" s="46"/>
      <c r="D101" s="46"/>
      <c r="E101" s="46"/>
      <c r="F101" s="129"/>
      <c r="G101" s="129"/>
      <c r="H101" s="130"/>
      <c r="I101" s="131"/>
      <c r="J101" s="132"/>
      <c r="K101" s="133"/>
      <c r="L101" s="132"/>
      <c r="M101" s="132"/>
      <c r="N101" s="132"/>
      <c r="O101" s="132"/>
      <c r="P101" s="132"/>
      <c r="Q101" s="47"/>
    </row>
    <row r="102" spans="2:17" ht="18" x14ac:dyDescent="0.25">
      <c r="B102" s="46"/>
      <c r="C102" s="46"/>
      <c r="D102" s="46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52"/>
    </row>
    <row r="103" spans="2:17" ht="18" x14ac:dyDescent="0.25">
      <c r="B103" s="46"/>
      <c r="C103" s="46"/>
      <c r="D103" s="46"/>
      <c r="E103" s="285" t="s">
        <v>0</v>
      </c>
      <c r="F103" s="285"/>
      <c r="G103" s="285"/>
      <c r="H103" s="285"/>
      <c r="I103" s="50"/>
      <c r="J103" s="50"/>
      <c r="K103" s="51"/>
      <c r="L103" s="50"/>
      <c r="M103" s="50"/>
      <c r="N103" s="50"/>
      <c r="O103" s="50"/>
      <c r="P103" s="50"/>
      <c r="Q103" s="52"/>
    </row>
    <row r="104" spans="2:17" ht="18" x14ac:dyDescent="0.25">
      <c r="B104" s="4"/>
      <c r="C104" s="2"/>
      <c r="D104" s="2"/>
      <c r="E104" s="285" t="s">
        <v>2</v>
      </c>
      <c r="F104" s="285"/>
      <c r="G104" s="285"/>
      <c r="H104" s="285"/>
      <c r="I104" s="285" t="s">
        <v>257</v>
      </c>
      <c r="J104" s="285"/>
      <c r="K104" s="285"/>
      <c r="L104" s="285"/>
      <c r="M104" s="285"/>
      <c r="N104" s="285"/>
      <c r="O104" s="285"/>
      <c r="P104" s="285"/>
      <c r="Q104" s="2"/>
    </row>
    <row r="105" spans="2:17" ht="18" x14ac:dyDescent="0.25">
      <c r="B105" s="5"/>
      <c r="C105" s="2"/>
      <c r="D105" s="2"/>
      <c r="E105" s="294"/>
      <c r="F105" s="294"/>
      <c r="G105" s="294"/>
      <c r="H105" s="294"/>
      <c r="I105" s="53"/>
      <c r="J105" s="53"/>
      <c r="K105" s="54"/>
      <c r="L105" s="53"/>
      <c r="M105" s="53"/>
      <c r="N105" s="53"/>
      <c r="O105" s="53"/>
      <c r="P105" s="53"/>
      <c r="Q105" s="2"/>
    </row>
    <row r="106" spans="2:17" x14ac:dyDescent="0.25">
      <c r="B106" s="277" t="s">
        <v>9</v>
      </c>
      <c r="C106" s="277" t="s">
        <v>10</v>
      </c>
      <c r="D106" s="277" t="s">
        <v>11</v>
      </c>
      <c r="E106" s="274" t="s">
        <v>3</v>
      </c>
      <c r="F106" s="274" t="s">
        <v>47</v>
      </c>
      <c r="G106" s="232"/>
      <c r="H106" s="274" t="s">
        <v>5</v>
      </c>
      <c r="I106" s="279" t="s">
        <v>13</v>
      </c>
      <c r="J106" s="82" t="s">
        <v>109</v>
      </c>
      <c r="K106" s="109"/>
      <c r="L106" s="84"/>
      <c r="M106" s="290"/>
      <c r="N106" s="291"/>
      <c r="O106" s="242"/>
      <c r="P106" s="286" t="s">
        <v>7</v>
      </c>
      <c r="Q106" s="286" t="s">
        <v>8</v>
      </c>
    </row>
    <row r="107" spans="2:17" x14ac:dyDescent="0.25">
      <c r="B107" s="293"/>
      <c r="C107" s="293"/>
      <c r="D107" s="293"/>
      <c r="E107" s="275"/>
      <c r="F107" s="275"/>
      <c r="G107" s="233" t="s">
        <v>12</v>
      </c>
      <c r="H107" s="275"/>
      <c r="I107" s="289"/>
      <c r="J107" s="279" t="s">
        <v>14</v>
      </c>
      <c r="K107" s="281" t="s">
        <v>48</v>
      </c>
      <c r="L107" s="283" t="s">
        <v>49</v>
      </c>
      <c r="M107" s="277" t="s">
        <v>17</v>
      </c>
      <c r="N107" s="277" t="s">
        <v>18</v>
      </c>
      <c r="O107" s="239"/>
      <c r="P107" s="287"/>
      <c r="Q107" s="287"/>
    </row>
    <row r="108" spans="2:17" x14ac:dyDescent="0.25">
      <c r="B108" s="278"/>
      <c r="C108" s="278"/>
      <c r="D108" s="278"/>
      <c r="E108" s="276"/>
      <c r="F108" s="276"/>
      <c r="G108" s="234"/>
      <c r="H108" s="276"/>
      <c r="I108" s="280"/>
      <c r="J108" s="280"/>
      <c r="K108" s="282"/>
      <c r="L108" s="284"/>
      <c r="M108" s="278"/>
      <c r="N108" s="278"/>
      <c r="O108" s="235"/>
      <c r="P108" s="288"/>
      <c r="Q108" s="288"/>
    </row>
    <row r="109" spans="2:17" ht="30" customHeight="1" x14ac:dyDescent="0.25">
      <c r="B109" s="14">
        <v>1000</v>
      </c>
      <c r="C109" s="14">
        <v>1100</v>
      </c>
      <c r="D109" s="14">
        <v>113</v>
      </c>
      <c r="E109" s="17" t="s">
        <v>140</v>
      </c>
      <c r="F109" s="64" t="s">
        <v>141</v>
      </c>
      <c r="G109" s="17"/>
      <c r="H109" s="17"/>
      <c r="I109" s="14">
        <v>15</v>
      </c>
      <c r="J109" s="121">
        <v>4847</v>
      </c>
      <c r="K109" s="134">
        <v>0</v>
      </c>
      <c r="L109" s="121">
        <f>J109+K109</f>
        <v>4847</v>
      </c>
      <c r="M109" s="121">
        <v>397.56</v>
      </c>
      <c r="N109" s="121">
        <v>397.56</v>
      </c>
      <c r="O109" s="121"/>
      <c r="P109" s="20">
        <f t="shared" ref="P109:P120" si="18">L109-N109</f>
        <v>4449.4399999999996</v>
      </c>
      <c r="Q109" s="135"/>
    </row>
    <row r="110" spans="2:17" ht="30" customHeight="1" x14ac:dyDescent="0.25">
      <c r="B110" s="14">
        <v>1000</v>
      </c>
      <c r="C110" s="14">
        <v>1100</v>
      </c>
      <c r="D110" s="14">
        <v>113</v>
      </c>
      <c r="E110" s="17" t="s">
        <v>142</v>
      </c>
      <c r="F110" s="64" t="s">
        <v>143</v>
      </c>
      <c r="G110" s="17"/>
      <c r="H110" s="17"/>
      <c r="I110" s="14">
        <v>15</v>
      </c>
      <c r="J110" s="121">
        <v>2455</v>
      </c>
      <c r="K110" s="134">
        <v>15.51</v>
      </c>
      <c r="L110" s="121">
        <f t="shared" ref="L110:L121" si="19">J110+K110</f>
        <v>2470.5100000000002</v>
      </c>
      <c r="M110" s="20">
        <v>0</v>
      </c>
      <c r="N110" s="20">
        <v>0</v>
      </c>
      <c r="O110" s="20"/>
      <c r="P110" s="20">
        <f t="shared" si="18"/>
        <v>2470.5100000000002</v>
      </c>
      <c r="Q110" s="231"/>
    </row>
    <row r="111" spans="2:17" ht="30" customHeight="1" x14ac:dyDescent="0.25">
      <c r="B111" s="14">
        <v>1000</v>
      </c>
      <c r="C111" s="14">
        <v>1100</v>
      </c>
      <c r="D111" s="14">
        <v>113</v>
      </c>
      <c r="E111" s="17" t="s">
        <v>144</v>
      </c>
      <c r="F111" s="64" t="s">
        <v>143</v>
      </c>
      <c r="G111" s="17"/>
      <c r="H111" s="17"/>
      <c r="I111" s="14">
        <v>15</v>
      </c>
      <c r="J111" s="121">
        <v>2455</v>
      </c>
      <c r="K111" s="134">
        <v>15.51</v>
      </c>
      <c r="L111" s="121">
        <f t="shared" si="19"/>
        <v>2470.5100000000002</v>
      </c>
      <c r="M111" s="18">
        <v>0</v>
      </c>
      <c r="N111" s="18">
        <v>0</v>
      </c>
      <c r="O111" s="18"/>
      <c r="P111" s="20">
        <f t="shared" si="18"/>
        <v>2470.5100000000002</v>
      </c>
      <c r="Q111" s="231"/>
    </row>
    <row r="112" spans="2:17" ht="30" customHeight="1" x14ac:dyDescent="0.25">
      <c r="B112" s="14">
        <v>1000</v>
      </c>
      <c r="C112" s="14">
        <v>1100</v>
      </c>
      <c r="D112" s="14">
        <v>113</v>
      </c>
      <c r="E112" s="17" t="s">
        <v>145</v>
      </c>
      <c r="F112" s="64" t="s">
        <v>143</v>
      </c>
      <c r="G112" s="24"/>
      <c r="H112" s="24"/>
      <c r="I112" s="14">
        <v>15</v>
      </c>
      <c r="J112" s="121">
        <v>2455</v>
      </c>
      <c r="K112" s="134">
        <v>15.51</v>
      </c>
      <c r="L112" s="121">
        <f t="shared" si="19"/>
        <v>2470.5100000000002</v>
      </c>
      <c r="M112" s="18">
        <v>0</v>
      </c>
      <c r="N112" s="18">
        <v>0</v>
      </c>
      <c r="O112" s="18"/>
      <c r="P112" s="20">
        <f t="shared" si="18"/>
        <v>2470.5100000000002</v>
      </c>
      <c r="Q112" s="231"/>
    </row>
    <row r="113" spans="2:17" ht="30" customHeight="1" x14ac:dyDescent="0.25">
      <c r="B113" s="14">
        <v>1000</v>
      </c>
      <c r="C113" s="14">
        <v>1100</v>
      </c>
      <c r="D113" s="14">
        <v>113</v>
      </c>
      <c r="E113" s="17" t="s">
        <v>146</v>
      </c>
      <c r="F113" s="64" t="s">
        <v>147</v>
      </c>
      <c r="G113" s="17"/>
      <c r="H113" s="17"/>
      <c r="I113" s="14">
        <v>15</v>
      </c>
      <c r="J113" s="121">
        <v>3613</v>
      </c>
      <c r="K113" s="33">
        <v>0</v>
      </c>
      <c r="L113" s="121">
        <f t="shared" si="19"/>
        <v>3613</v>
      </c>
      <c r="M113" s="18">
        <v>150.63</v>
      </c>
      <c r="N113" s="18">
        <v>150.63</v>
      </c>
      <c r="O113" s="18"/>
      <c r="P113" s="20">
        <f t="shared" si="18"/>
        <v>3462.37</v>
      </c>
      <c r="Q113" s="136"/>
    </row>
    <row r="114" spans="2:17" ht="30" customHeight="1" x14ac:dyDescent="0.25">
      <c r="B114" s="14">
        <v>1000</v>
      </c>
      <c r="C114" s="14">
        <v>1100</v>
      </c>
      <c r="D114" s="14">
        <v>113</v>
      </c>
      <c r="E114" s="42" t="s">
        <v>148</v>
      </c>
      <c r="F114" s="78" t="s">
        <v>149</v>
      </c>
      <c r="G114" s="98"/>
      <c r="H114" s="44"/>
      <c r="I114" s="14">
        <v>15</v>
      </c>
      <c r="J114" s="121">
        <v>3613</v>
      </c>
      <c r="K114" s="33">
        <v>0</v>
      </c>
      <c r="L114" s="121">
        <f t="shared" si="19"/>
        <v>3613</v>
      </c>
      <c r="M114" s="18">
        <v>150.63</v>
      </c>
      <c r="N114" s="18">
        <v>150.63</v>
      </c>
      <c r="O114" s="18"/>
      <c r="P114" s="20">
        <f t="shared" si="18"/>
        <v>3462.37</v>
      </c>
      <c r="Q114" s="231"/>
    </row>
    <row r="115" spans="2:17" ht="30" customHeight="1" x14ac:dyDescent="0.25">
      <c r="B115" s="14">
        <v>1000</v>
      </c>
      <c r="C115" s="14">
        <v>1100</v>
      </c>
      <c r="D115" s="14">
        <v>113</v>
      </c>
      <c r="E115" s="137" t="s">
        <v>150</v>
      </c>
      <c r="F115" s="67" t="s">
        <v>149</v>
      </c>
      <c r="G115" s="98"/>
      <c r="H115" s="44"/>
      <c r="I115" s="14">
        <v>15</v>
      </c>
      <c r="J115" s="121">
        <v>3613</v>
      </c>
      <c r="K115" s="33">
        <v>0</v>
      </c>
      <c r="L115" s="121">
        <f t="shared" si="19"/>
        <v>3613</v>
      </c>
      <c r="M115" s="18">
        <v>150.63</v>
      </c>
      <c r="N115" s="18">
        <v>150.63</v>
      </c>
      <c r="O115" s="18"/>
      <c r="P115" s="20">
        <f t="shared" si="18"/>
        <v>3462.37</v>
      </c>
      <c r="Q115" s="136"/>
    </row>
    <row r="116" spans="2:17" ht="30" customHeight="1" x14ac:dyDescent="0.25">
      <c r="B116" s="72">
        <v>1000</v>
      </c>
      <c r="C116" s="72">
        <v>1100</v>
      </c>
      <c r="D116" s="14">
        <v>113</v>
      </c>
      <c r="E116" s="17" t="s">
        <v>151</v>
      </c>
      <c r="F116" s="138" t="s">
        <v>152</v>
      </c>
      <c r="G116" s="139"/>
      <c r="H116" s="17"/>
      <c r="I116" s="14">
        <v>15</v>
      </c>
      <c r="J116" s="121">
        <v>3613</v>
      </c>
      <c r="K116" s="33">
        <v>0</v>
      </c>
      <c r="L116" s="121">
        <f t="shared" si="19"/>
        <v>3613</v>
      </c>
      <c r="M116" s="18">
        <v>150.63</v>
      </c>
      <c r="N116" s="18">
        <v>150.63</v>
      </c>
      <c r="O116" s="18"/>
      <c r="P116" s="20">
        <f t="shared" si="18"/>
        <v>3462.37</v>
      </c>
      <c r="Q116" s="136"/>
    </row>
    <row r="117" spans="2:17" ht="30" customHeight="1" x14ac:dyDescent="0.25">
      <c r="B117" s="14">
        <v>1000</v>
      </c>
      <c r="C117" s="14">
        <v>1100</v>
      </c>
      <c r="D117" s="14">
        <v>113</v>
      </c>
      <c r="E117" s="17" t="s">
        <v>153</v>
      </c>
      <c r="F117" s="67" t="s">
        <v>152</v>
      </c>
      <c r="G117" s="17"/>
      <c r="H117" s="17"/>
      <c r="I117" s="14">
        <v>15</v>
      </c>
      <c r="J117" s="121">
        <v>3613</v>
      </c>
      <c r="K117" s="33">
        <v>0</v>
      </c>
      <c r="L117" s="121">
        <f t="shared" si="19"/>
        <v>3613</v>
      </c>
      <c r="M117" s="18">
        <v>150.63</v>
      </c>
      <c r="N117" s="18">
        <v>150.63</v>
      </c>
      <c r="O117" s="18"/>
      <c r="P117" s="20">
        <f t="shared" si="18"/>
        <v>3462.37</v>
      </c>
      <c r="Q117" s="136"/>
    </row>
    <row r="118" spans="2:17" ht="30" customHeight="1" x14ac:dyDescent="0.25">
      <c r="B118" s="14">
        <v>1000</v>
      </c>
      <c r="C118" s="14">
        <v>1100</v>
      </c>
      <c r="D118" s="14">
        <v>113</v>
      </c>
      <c r="E118" s="17" t="s">
        <v>154</v>
      </c>
      <c r="F118" s="78" t="s">
        <v>152</v>
      </c>
      <c r="G118" s="17"/>
      <c r="H118" s="17"/>
      <c r="I118" s="14">
        <v>15</v>
      </c>
      <c r="J118" s="121">
        <v>3613</v>
      </c>
      <c r="K118" s="33">
        <v>0</v>
      </c>
      <c r="L118" s="121">
        <f t="shared" si="19"/>
        <v>3613</v>
      </c>
      <c r="M118" s="18">
        <v>150.63</v>
      </c>
      <c r="N118" s="18">
        <v>150.63</v>
      </c>
      <c r="O118" s="18"/>
      <c r="P118" s="20">
        <f t="shared" si="18"/>
        <v>3462.37</v>
      </c>
      <c r="Q118" s="136"/>
    </row>
    <row r="119" spans="2:17" ht="30" customHeight="1" x14ac:dyDescent="0.25">
      <c r="B119" s="14">
        <v>1000</v>
      </c>
      <c r="C119" s="14">
        <v>1100</v>
      </c>
      <c r="D119" s="14">
        <v>113</v>
      </c>
      <c r="E119" s="17" t="s">
        <v>155</v>
      </c>
      <c r="F119" s="67" t="s">
        <v>152</v>
      </c>
      <c r="G119" s="24"/>
      <c r="H119" s="24"/>
      <c r="I119" s="14">
        <v>15</v>
      </c>
      <c r="J119" s="121">
        <v>3613</v>
      </c>
      <c r="K119" s="33">
        <v>0</v>
      </c>
      <c r="L119" s="121">
        <f t="shared" si="19"/>
        <v>3613</v>
      </c>
      <c r="M119" s="18">
        <v>150.63</v>
      </c>
      <c r="N119" s="18">
        <v>150.63</v>
      </c>
      <c r="O119" s="18"/>
      <c r="P119" s="20">
        <f t="shared" si="18"/>
        <v>3462.37</v>
      </c>
      <c r="Q119" s="136"/>
    </row>
    <row r="120" spans="2:17" ht="30" customHeight="1" x14ac:dyDescent="0.25">
      <c r="B120" s="14">
        <v>1000</v>
      </c>
      <c r="C120" s="14">
        <v>1100</v>
      </c>
      <c r="D120" s="14">
        <v>113</v>
      </c>
      <c r="E120" s="17" t="s">
        <v>156</v>
      </c>
      <c r="F120" s="67" t="s">
        <v>152</v>
      </c>
      <c r="G120" s="24"/>
      <c r="H120" s="24"/>
      <c r="I120" s="14">
        <v>15</v>
      </c>
      <c r="J120" s="121">
        <v>3613</v>
      </c>
      <c r="K120" s="33">
        <v>0</v>
      </c>
      <c r="L120" s="121">
        <f t="shared" si="19"/>
        <v>3613</v>
      </c>
      <c r="M120" s="18">
        <v>150.63</v>
      </c>
      <c r="N120" s="18">
        <v>150.63</v>
      </c>
      <c r="O120" s="18"/>
      <c r="P120" s="20">
        <f t="shared" si="18"/>
        <v>3462.37</v>
      </c>
      <c r="Q120" s="136"/>
    </row>
    <row r="121" spans="2:17" ht="30" customHeight="1" x14ac:dyDescent="0.25">
      <c r="B121" s="14">
        <v>1000</v>
      </c>
      <c r="C121" s="14">
        <v>1100</v>
      </c>
      <c r="D121" s="14">
        <v>113</v>
      </c>
      <c r="E121" s="17"/>
      <c r="F121" s="67" t="s">
        <v>152</v>
      </c>
      <c r="G121" s="17"/>
      <c r="H121" s="17"/>
      <c r="I121" s="14"/>
      <c r="J121" s="121"/>
      <c r="K121" s="33"/>
      <c r="L121" s="121">
        <f t="shared" si="19"/>
        <v>0</v>
      </c>
      <c r="M121" s="18"/>
      <c r="N121" s="18"/>
      <c r="O121" s="18"/>
      <c r="P121" s="20"/>
      <c r="Q121" s="136"/>
    </row>
    <row r="122" spans="2:17" ht="30" customHeight="1" x14ac:dyDescent="0.25">
      <c r="B122" s="26"/>
      <c r="C122" s="26"/>
      <c r="D122" s="26"/>
      <c r="E122" s="140" t="s">
        <v>157</v>
      </c>
      <c r="F122" s="27"/>
      <c r="G122" s="27"/>
      <c r="H122" s="88"/>
      <c r="I122" s="29"/>
      <c r="J122" s="30">
        <f t="shared" ref="J122:N122" si="20">SUM(J109:J121)</f>
        <v>41116</v>
      </c>
      <c r="K122" s="30">
        <f t="shared" si="20"/>
        <v>46.53</v>
      </c>
      <c r="L122" s="30">
        <f t="shared" si="20"/>
        <v>41162.53</v>
      </c>
      <c r="M122" s="30">
        <f t="shared" si="20"/>
        <v>1602.6000000000004</v>
      </c>
      <c r="N122" s="30">
        <f t="shared" si="20"/>
        <v>1602.6000000000004</v>
      </c>
      <c r="O122" s="30"/>
      <c r="P122" s="30">
        <f>SUM(P109:P120)</f>
        <v>39559.93</v>
      </c>
      <c r="Q122" s="26"/>
    </row>
    <row r="123" spans="2:17" ht="30" customHeight="1" x14ac:dyDescent="0.25">
      <c r="B123" s="14">
        <v>1000</v>
      </c>
      <c r="C123" s="14">
        <v>1100</v>
      </c>
      <c r="D123" s="14">
        <v>113</v>
      </c>
      <c r="E123" s="17" t="s">
        <v>158</v>
      </c>
      <c r="F123" s="78" t="s">
        <v>159</v>
      </c>
      <c r="G123" s="24"/>
      <c r="H123" s="24"/>
      <c r="I123" s="14">
        <v>15</v>
      </c>
      <c r="J123" s="18">
        <v>6252</v>
      </c>
      <c r="K123" s="62">
        <v>0</v>
      </c>
      <c r="L123" s="18">
        <f>J123+K123</f>
        <v>6252</v>
      </c>
      <c r="M123" s="18">
        <v>636.48</v>
      </c>
      <c r="N123" s="18">
        <v>636.48</v>
      </c>
      <c r="O123" s="18"/>
      <c r="P123" s="18">
        <f t="shared" ref="P123:P130" si="21">L123-N123</f>
        <v>5615.52</v>
      </c>
      <c r="Q123" s="234"/>
    </row>
    <row r="124" spans="2:17" ht="30" customHeight="1" x14ac:dyDescent="0.25">
      <c r="B124" s="14">
        <v>1000</v>
      </c>
      <c r="C124" s="14">
        <v>1100</v>
      </c>
      <c r="D124" s="14">
        <v>113</v>
      </c>
      <c r="E124" s="17" t="s">
        <v>160</v>
      </c>
      <c r="F124" s="78" t="s">
        <v>161</v>
      </c>
      <c r="G124" s="141"/>
      <c r="H124" s="17"/>
      <c r="I124" s="14">
        <v>15</v>
      </c>
      <c r="J124" s="121">
        <v>3998</v>
      </c>
      <c r="K124" s="62">
        <v>0</v>
      </c>
      <c r="L124" s="18">
        <f t="shared" ref="L124:L130" si="22">J124+K124</f>
        <v>3998</v>
      </c>
      <c r="M124" s="121">
        <v>299.95</v>
      </c>
      <c r="N124" s="121">
        <v>299.95</v>
      </c>
      <c r="O124" s="121"/>
      <c r="P124" s="18">
        <f t="shared" si="21"/>
        <v>3698.05</v>
      </c>
      <c r="Q124" s="234"/>
    </row>
    <row r="125" spans="2:17" ht="30" customHeight="1" x14ac:dyDescent="0.25">
      <c r="B125" s="14">
        <v>1000</v>
      </c>
      <c r="C125" s="14">
        <v>1100</v>
      </c>
      <c r="D125" s="14">
        <v>113</v>
      </c>
      <c r="E125" s="17" t="s">
        <v>254</v>
      </c>
      <c r="F125" s="78" t="s">
        <v>161</v>
      </c>
      <c r="G125" s="17"/>
      <c r="H125" s="17"/>
      <c r="I125" s="14">
        <v>15</v>
      </c>
      <c r="J125" s="121">
        <v>3998</v>
      </c>
      <c r="K125" s="33">
        <v>0</v>
      </c>
      <c r="L125" s="18">
        <f t="shared" si="22"/>
        <v>3998</v>
      </c>
      <c r="M125" s="121">
        <v>299.95</v>
      </c>
      <c r="N125" s="121">
        <v>299.95</v>
      </c>
      <c r="O125" s="121"/>
      <c r="P125" s="18">
        <f t="shared" si="21"/>
        <v>3698.05</v>
      </c>
      <c r="Q125" s="41"/>
    </row>
    <row r="126" spans="2:17" ht="30" customHeight="1" x14ac:dyDescent="0.25">
      <c r="B126" s="14">
        <v>1000</v>
      </c>
      <c r="C126" s="14">
        <v>1100</v>
      </c>
      <c r="D126" s="14">
        <v>113</v>
      </c>
      <c r="E126" s="17" t="s">
        <v>163</v>
      </c>
      <c r="F126" s="78" t="s">
        <v>161</v>
      </c>
      <c r="G126" s="17"/>
      <c r="H126" s="17"/>
      <c r="I126" s="14">
        <v>15</v>
      </c>
      <c r="J126" s="121">
        <v>3998</v>
      </c>
      <c r="K126" s="62">
        <v>0</v>
      </c>
      <c r="L126" s="18">
        <f t="shared" si="22"/>
        <v>3998</v>
      </c>
      <c r="M126" s="121">
        <v>299.95</v>
      </c>
      <c r="N126" s="121">
        <v>299.95</v>
      </c>
      <c r="O126" s="121"/>
      <c r="P126" s="18">
        <f t="shared" si="21"/>
        <v>3698.05</v>
      </c>
      <c r="Q126" s="234"/>
    </row>
    <row r="127" spans="2:17" ht="30" customHeight="1" x14ac:dyDescent="0.25">
      <c r="B127" s="14">
        <v>1000</v>
      </c>
      <c r="C127" s="14">
        <v>1100</v>
      </c>
      <c r="D127" s="14">
        <v>113</v>
      </c>
      <c r="E127" s="17"/>
      <c r="F127" s="78" t="s">
        <v>161</v>
      </c>
      <c r="G127" s="77"/>
      <c r="H127" s="17"/>
      <c r="I127" s="14"/>
      <c r="J127" s="121"/>
      <c r="K127" s="62"/>
      <c r="L127" s="18">
        <f t="shared" si="22"/>
        <v>0</v>
      </c>
      <c r="M127" s="121"/>
      <c r="N127" s="121"/>
      <c r="O127" s="121"/>
      <c r="P127" s="18">
        <f t="shared" si="21"/>
        <v>0</v>
      </c>
      <c r="Q127" s="234"/>
    </row>
    <row r="128" spans="2:17" ht="30" customHeight="1" x14ac:dyDescent="0.25">
      <c r="B128" s="14">
        <v>1000</v>
      </c>
      <c r="C128" s="14">
        <v>1100</v>
      </c>
      <c r="D128" s="14">
        <v>113</v>
      </c>
      <c r="E128" s="78" t="s">
        <v>165</v>
      </c>
      <c r="F128" s="78" t="s">
        <v>161</v>
      </c>
      <c r="G128" s="17"/>
      <c r="H128" s="17"/>
      <c r="I128" s="14">
        <v>15</v>
      </c>
      <c r="J128" s="121">
        <v>3998</v>
      </c>
      <c r="K128" s="62">
        <v>0</v>
      </c>
      <c r="L128" s="18">
        <f t="shared" si="22"/>
        <v>3998</v>
      </c>
      <c r="M128" s="121">
        <v>299.95</v>
      </c>
      <c r="N128" s="121">
        <v>299.95</v>
      </c>
      <c r="O128" s="121"/>
      <c r="P128" s="18">
        <f t="shared" si="21"/>
        <v>3698.05</v>
      </c>
      <c r="Q128" s="234"/>
    </row>
    <row r="129" spans="2:17" ht="30" customHeight="1" x14ac:dyDescent="0.25">
      <c r="B129" s="14">
        <v>1000</v>
      </c>
      <c r="C129" s="14">
        <v>1100</v>
      </c>
      <c r="D129" s="14">
        <v>113</v>
      </c>
      <c r="E129" s="17" t="s">
        <v>166</v>
      </c>
      <c r="F129" s="78" t="s">
        <v>161</v>
      </c>
      <c r="G129" s="17"/>
      <c r="H129" s="17"/>
      <c r="I129" s="14">
        <v>15</v>
      </c>
      <c r="J129" s="121">
        <v>3998</v>
      </c>
      <c r="K129" s="62">
        <v>0</v>
      </c>
      <c r="L129" s="18">
        <f t="shared" si="22"/>
        <v>3998</v>
      </c>
      <c r="M129" s="121">
        <v>299.95</v>
      </c>
      <c r="N129" s="121">
        <v>299.95</v>
      </c>
      <c r="O129" s="121"/>
      <c r="P129" s="18">
        <f t="shared" si="21"/>
        <v>3698.05</v>
      </c>
      <c r="Q129" s="234"/>
    </row>
    <row r="130" spans="2:17" ht="30" customHeight="1" x14ac:dyDescent="0.25">
      <c r="B130" s="14">
        <v>1000</v>
      </c>
      <c r="C130" s="14">
        <v>1100</v>
      </c>
      <c r="D130" s="14">
        <v>113</v>
      </c>
      <c r="E130" s="78" t="s">
        <v>167</v>
      </c>
      <c r="F130" s="78" t="s">
        <v>161</v>
      </c>
      <c r="G130" s="77"/>
      <c r="H130" s="142"/>
      <c r="I130" s="14">
        <v>15</v>
      </c>
      <c r="J130" s="121">
        <v>3998</v>
      </c>
      <c r="K130" s="62">
        <v>0</v>
      </c>
      <c r="L130" s="18">
        <f t="shared" si="22"/>
        <v>3998</v>
      </c>
      <c r="M130" s="121">
        <v>299.95</v>
      </c>
      <c r="N130" s="121">
        <v>299.95</v>
      </c>
      <c r="O130" s="121"/>
      <c r="P130" s="18">
        <f t="shared" si="21"/>
        <v>3698.05</v>
      </c>
      <c r="Q130" s="234"/>
    </row>
    <row r="131" spans="2:17" ht="30" customHeight="1" x14ac:dyDescent="0.25">
      <c r="B131" s="70"/>
      <c r="C131" s="70"/>
      <c r="D131" s="70"/>
      <c r="E131" s="26" t="s">
        <v>168</v>
      </c>
      <c r="F131" s="27"/>
      <c r="G131" s="27"/>
      <c r="H131" s="88"/>
      <c r="I131" s="29"/>
      <c r="J131" s="30">
        <f>SUM(J123:J130)</f>
        <v>30240</v>
      </c>
      <c r="K131" s="30">
        <v>0</v>
      </c>
      <c r="L131" s="30">
        <f>SUM(L123:L130)</f>
        <v>30240</v>
      </c>
      <c r="M131" s="30">
        <f>SUM(M123:M130)</f>
        <v>2436.1799999999998</v>
      </c>
      <c r="N131" s="30">
        <f>SUM(N123:N130)</f>
        <v>2436.1799999999998</v>
      </c>
      <c r="O131" s="30"/>
      <c r="P131" s="30">
        <f>SUM(P123:P130)</f>
        <v>27803.819999999996</v>
      </c>
      <c r="Q131" s="143"/>
    </row>
    <row r="132" spans="2:17" x14ac:dyDescent="0.25">
      <c r="B132" s="144"/>
      <c r="C132" s="144"/>
      <c r="D132" s="144"/>
      <c r="E132" s="145"/>
      <c r="F132" s="2"/>
      <c r="G132" s="2"/>
      <c r="H132" s="1"/>
      <c r="I132" s="144"/>
      <c r="J132" s="146"/>
      <c r="K132" s="147"/>
      <c r="L132" s="146"/>
      <c r="M132" s="146"/>
      <c r="N132" s="146"/>
      <c r="O132" s="146"/>
      <c r="P132" s="148"/>
      <c r="Q132" s="149"/>
    </row>
    <row r="133" spans="2:17" x14ac:dyDescent="0.25">
      <c r="B133" s="144"/>
      <c r="C133" s="144"/>
      <c r="D133" s="144"/>
      <c r="E133" s="145"/>
      <c r="F133" s="2"/>
      <c r="G133" s="2"/>
      <c r="H133" s="1"/>
      <c r="I133" s="144"/>
      <c r="J133" s="146"/>
      <c r="K133" s="147"/>
      <c r="L133" s="146"/>
      <c r="M133" s="146"/>
      <c r="N133" s="146"/>
      <c r="O133" s="146"/>
      <c r="P133" s="146"/>
      <c r="Q133" s="47"/>
    </row>
    <row r="134" spans="2:17" x14ac:dyDescent="0.25">
      <c r="B134" s="144"/>
      <c r="C134" s="144"/>
      <c r="D134" s="144"/>
      <c r="E134" s="145"/>
      <c r="F134" s="2"/>
      <c r="G134" s="2"/>
      <c r="H134" s="1"/>
      <c r="I134" s="144"/>
      <c r="J134" s="146"/>
      <c r="K134" s="147"/>
      <c r="L134" s="146"/>
      <c r="M134" s="146"/>
      <c r="N134" s="146"/>
      <c r="O134" s="146"/>
      <c r="P134" s="146"/>
      <c r="Q134" s="47"/>
    </row>
    <row r="135" spans="2:17" ht="18" x14ac:dyDescent="0.25">
      <c r="B135" s="46"/>
      <c r="C135" s="46"/>
      <c r="D135" s="46"/>
      <c r="E135" s="285" t="s">
        <v>0</v>
      </c>
      <c r="F135" s="285"/>
      <c r="G135" s="285"/>
      <c r="H135" s="285"/>
      <c r="I135" s="285" t="s">
        <v>257</v>
      </c>
      <c r="J135" s="285"/>
      <c r="K135" s="285"/>
      <c r="L135" s="285"/>
      <c r="M135" s="285"/>
      <c r="N135" s="285"/>
      <c r="O135" s="285"/>
      <c r="P135" s="285"/>
      <c r="Q135" s="47"/>
    </row>
    <row r="136" spans="2:17" ht="18" x14ac:dyDescent="0.25">
      <c r="B136" s="4"/>
      <c r="C136" s="2"/>
      <c r="E136" s="285" t="s">
        <v>2</v>
      </c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150"/>
    </row>
    <row r="137" spans="2:17" x14ac:dyDescent="0.25">
      <c r="B137" s="151"/>
      <c r="C137" s="151"/>
      <c r="D137" s="151"/>
      <c r="E137" s="286" t="s">
        <v>3</v>
      </c>
      <c r="F137" s="286" t="s">
        <v>47</v>
      </c>
      <c r="G137" s="229"/>
      <c r="H137" s="286" t="s">
        <v>5</v>
      </c>
      <c r="I137" s="279" t="s">
        <v>13</v>
      </c>
      <c r="J137" s="152" t="s">
        <v>109</v>
      </c>
      <c r="K137" s="109"/>
      <c r="L137" s="84"/>
      <c r="M137" s="290"/>
      <c r="N137" s="291"/>
      <c r="O137" s="242"/>
      <c r="P137" s="286" t="s">
        <v>7</v>
      </c>
      <c r="Q137" s="274" t="s">
        <v>8</v>
      </c>
    </row>
    <row r="138" spans="2:17" x14ac:dyDescent="0.25">
      <c r="B138" s="277" t="s">
        <v>9</v>
      </c>
      <c r="C138" s="277" t="s">
        <v>10</v>
      </c>
      <c r="D138" s="277" t="s">
        <v>11</v>
      </c>
      <c r="E138" s="287"/>
      <c r="F138" s="287"/>
      <c r="G138" s="230" t="s">
        <v>12</v>
      </c>
      <c r="H138" s="287"/>
      <c r="I138" s="289"/>
      <c r="J138" s="279" t="s">
        <v>14</v>
      </c>
      <c r="K138" s="281" t="s">
        <v>48</v>
      </c>
      <c r="L138" s="283" t="s">
        <v>49</v>
      </c>
      <c r="M138" s="277" t="s">
        <v>17</v>
      </c>
      <c r="N138" s="277" t="s">
        <v>18</v>
      </c>
      <c r="O138" s="239"/>
      <c r="P138" s="287"/>
      <c r="Q138" s="275"/>
    </row>
    <row r="139" spans="2:17" x14ac:dyDescent="0.25">
      <c r="B139" s="278"/>
      <c r="C139" s="278"/>
      <c r="D139" s="278"/>
      <c r="E139" s="288"/>
      <c r="F139" s="288"/>
      <c r="G139" s="231"/>
      <c r="H139" s="288"/>
      <c r="I139" s="280"/>
      <c r="J139" s="280"/>
      <c r="K139" s="282"/>
      <c r="L139" s="284"/>
      <c r="M139" s="278"/>
      <c r="N139" s="278"/>
      <c r="O139" s="235"/>
      <c r="P139" s="288"/>
      <c r="Q139" s="276"/>
    </row>
    <row r="140" spans="2:17" ht="30" customHeight="1" x14ac:dyDescent="0.25">
      <c r="B140" s="14">
        <v>1000</v>
      </c>
      <c r="C140" s="14">
        <v>1100</v>
      </c>
      <c r="D140" s="14">
        <v>113</v>
      </c>
      <c r="E140" s="42" t="s">
        <v>241</v>
      </c>
      <c r="F140" s="78" t="s">
        <v>170</v>
      </c>
      <c r="G140" s="98"/>
      <c r="H140" s="153"/>
      <c r="I140" s="14">
        <v>15</v>
      </c>
      <c r="J140" s="20">
        <v>5352</v>
      </c>
      <c r="K140" s="33">
        <v>0</v>
      </c>
      <c r="L140" s="121">
        <f>J140+K140</f>
        <v>5352</v>
      </c>
      <c r="M140" s="20">
        <v>478.82</v>
      </c>
      <c r="N140" s="20">
        <v>478.82</v>
      </c>
      <c r="O140" s="20"/>
      <c r="P140" s="20">
        <f>L140-N140</f>
        <v>4873.18</v>
      </c>
      <c r="Q140" s="154"/>
    </row>
    <row r="141" spans="2:17" ht="30" customHeight="1" x14ac:dyDescent="0.25">
      <c r="B141" s="70"/>
      <c r="C141" s="70"/>
      <c r="D141" s="70"/>
      <c r="E141" s="26" t="s">
        <v>171</v>
      </c>
      <c r="F141" s="27"/>
      <c r="G141" s="27"/>
      <c r="H141" s="88"/>
      <c r="I141" s="155"/>
      <c r="J141" s="95">
        <f>SUM(J140)</f>
        <v>5352</v>
      </c>
      <c r="K141" s="95">
        <v>0</v>
      </c>
      <c r="L141" s="95">
        <f>SUM(L140)</f>
        <v>5352</v>
      </c>
      <c r="M141" s="95">
        <f>SUM(M140)</f>
        <v>478.82</v>
      </c>
      <c r="N141" s="95">
        <f>SUM(N140)</f>
        <v>478.82</v>
      </c>
      <c r="O141" s="95"/>
      <c r="P141" s="95">
        <f>SUM(P140)</f>
        <v>4873.18</v>
      </c>
      <c r="Q141" s="143"/>
    </row>
    <row r="142" spans="2:17" ht="30" customHeight="1" x14ac:dyDescent="0.25">
      <c r="B142" s="14">
        <v>1000</v>
      </c>
      <c r="C142" s="14">
        <v>1100</v>
      </c>
      <c r="D142" s="14">
        <v>113</v>
      </c>
      <c r="E142" s="78" t="s">
        <v>172</v>
      </c>
      <c r="F142" s="59" t="s">
        <v>173</v>
      </c>
      <c r="G142" s="87"/>
      <c r="H142" s="78"/>
      <c r="I142" s="14">
        <v>8</v>
      </c>
      <c r="J142" s="34">
        <v>2481.6</v>
      </c>
      <c r="K142" s="122">
        <v>0</v>
      </c>
      <c r="L142" s="34">
        <f>J142+K142</f>
        <v>2481.6</v>
      </c>
      <c r="M142" s="34">
        <v>198.01</v>
      </c>
      <c r="N142" s="34">
        <v>198.01</v>
      </c>
      <c r="O142" s="34"/>
      <c r="P142" s="156">
        <f>L142-N142</f>
        <v>2283.59</v>
      </c>
      <c r="Q142" s="157"/>
    </row>
    <row r="143" spans="2:17" ht="30" customHeight="1" x14ac:dyDescent="0.25">
      <c r="B143" s="25"/>
      <c r="C143" s="25"/>
      <c r="D143" s="25"/>
      <c r="E143" s="28" t="s">
        <v>174</v>
      </c>
      <c r="F143" s="37"/>
      <c r="G143" s="37"/>
      <c r="H143" s="37"/>
      <c r="I143" s="28"/>
      <c r="J143" s="158">
        <f>SUM(J142)</f>
        <v>2481.6</v>
      </c>
      <c r="K143" s="158">
        <v>0</v>
      </c>
      <c r="L143" s="158">
        <f>SUM(L142)</f>
        <v>2481.6</v>
      </c>
      <c r="M143" s="158">
        <f>SUM(M142)</f>
        <v>198.01</v>
      </c>
      <c r="N143" s="158">
        <f>SUM(N142)</f>
        <v>198.01</v>
      </c>
      <c r="O143" s="158"/>
      <c r="P143" s="158">
        <f>SUM(P142)</f>
        <v>2283.59</v>
      </c>
      <c r="Q143" s="159"/>
    </row>
    <row r="144" spans="2:17" ht="30" customHeight="1" x14ac:dyDescent="0.25">
      <c r="B144" s="14">
        <v>1000</v>
      </c>
      <c r="C144" s="14">
        <v>1100</v>
      </c>
      <c r="D144" s="14">
        <v>113</v>
      </c>
      <c r="E144" s="78" t="s">
        <v>175</v>
      </c>
      <c r="F144" s="59" t="s">
        <v>176</v>
      </c>
      <c r="G144" s="114"/>
      <c r="H144" s="78"/>
      <c r="I144" s="14">
        <v>15</v>
      </c>
      <c r="J144" s="121">
        <v>4847</v>
      </c>
      <c r="K144" s="122">
        <v>0</v>
      </c>
      <c r="L144" s="34">
        <f>J144+K144</f>
        <v>4847</v>
      </c>
      <c r="M144" s="121">
        <v>397.56</v>
      </c>
      <c r="N144" s="121">
        <v>397.56</v>
      </c>
      <c r="O144" s="121"/>
      <c r="P144" s="20">
        <f t="shared" ref="P144:P156" si="23">L144-N144</f>
        <v>4449.4399999999996</v>
      </c>
      <c r="Q144" s="160"/>
    </row>
    <row r="145" spans="2:17" ht="30" customHeight="1" x14ac:dyDescent="0.25">
      <c r="B145" s="14">
        <v>1000</v>
      </c>
      <c r="C145" s="14">
        <v>1100</v>
      </c>
      <c r="D145" s="14">
        <v>113</v>
      </c>
      <c r="E145" s="78" t="s">
        <v>177</v>
      </c>
      <c r="F145" s="59" t="s">
        <v>178</v>
      </c>
      <c r="G145" s="114"/>
      <c r="H145" s="78"/>
      <c r="I145" s="14">
        <v>15</v>
      </c>
      <c r="J145" s="121">
        <v>4847</v>
      </c>
      <c r="K145" s="122">
        <v>0</v>
      </c>
      <c r="L145" s="34">
        <f t="shared" ref="L145:L156" si="24">J145+K145</f>
        <v>4847</v>
      </c>
      <c r="M145" s="121">
        <v>397.56</v>
      </c>
      <c r="N145" s="121">
        <v>397.56</v>
      </c>
      <c r="O145" s="121"/>
      <c r="P145" s="20">
        <f t="shared" si="23"/>
        <v>4449.4399999999996</v>
      </c>
      <c r="Q145" s="136"/>
    </row>
    <row r="146" spans="2:17" ht="30" customHeight="1" x14ac:dyDescent="0.25">
      <c r="B146" s="14">
        <v>1000</v>
      </c>
      <c r="C146" s="14">
        <v>1100</v>
      </c>
      <c r="D146" s="14">
        <v>113</v>
      </c>
      <c r="E146" s="78" t="s">
        <v>179</v>
      </c>
      <c r="F146" s="77" t="s">
        <v>180</v>
      </c>
      <c r="G146" s="161"/>
      <c r="H146" s="78"/>
      <c r="I146" s="14">
        <v>15</v>
      </c>
      <c r="J146" s="121">
        <v>4847</v>
      </c>
      <c r="K146" s="122">
        <v>0</v>
      </c>
      <c r="L146" s="34">
        <f t="shared" si="24"/>
        <v>4847</v>
      </c>
      <c r="M146" s="121">
        <v>397.56</v>
      </c>
      <c r="N146" s="121">
        <v>397.56</v>
      </c>
      <c r="O146" s="121"/>
      <c r="P146" s="20">
        <f t="shared" si="23"/>
        <v>4449.4399999999996</v>
      </c>
      <c r="Q146" s="136"/>
    </row>
    <row r="147" spans="2:17" ht="30" customHeight="1" x14ac:dyDescent="0.25">
      <c r="B147" s="14">
        <v>1000</v>
      </c>
      <c r="C147" s="14">
        <v>1100</v>
      </c>
      <c r="D147" s="14">
        <v>113</v>
      </c>
      <c r="E147" s="78" t="s">
        <v>181</v>
      </c>
      <c r="F147" s="78" t="s">
        <v>180</v>
      </c>
      <c r="G147" s="161"/>
      <c r="H147" s="78"/>
      <c r="I147" s="14">
        <v>15</v>
      </c>
      <c r="J147" s="121">
        <v>4847</v>
      </c>
      <c r="K147" s="122">
        <v>0</v>
      </c>
      <c r="L147" s="34">
        <f t="shared" si="24"/>
        <v>4847</v>
      </c>
      <c r="M147" s="121">
        <v>397.56</v>
      </c>
      <c r="N147" s="121">
        <v>397.56</v>
      </c>
      <c r="O147" s="121"/>
      <c r="P147" s="20">
        <f t="shared" si="23"/>
        <v>4449.4399999999996</v>
      </c>
      <c r="Q147" s="136"/>
    </row>
    <row r="148" spans="2:17" ht="30" customHeight="1" x14ac:dyDescent="0.25">
      <c r="B148" s="14">
        <v>1000</v>
      </c>
      <c r="C148" s="14">
        <v>1100</v>
      </c>
      <c r="D148" s="14">
        <v>113</v>
      </c>
      <c r="E148" s="78" t="s">
        <v>182</v>
      </c>
      <c r="F148" s="78" t="s">
        <v>180</v>
      </c>
      <c r="G148" s="161"/>
      <c r="H148" s="78"/>
      <c r="I148" s="14">
        <v>15</v>
      </c>
      <c r="J148" s="121">
        <v>4847</v>
      </c>
      <c r="K148" s="122">
        <v>0</v>
      </c>
      <c r="L148" s="34">
        <f t="shared" si="24"/>
        <v>4847</v>
      </c>
      <c r="M148" s="121">
        <v>397.56</v>
      </c>
      <c r="N148" s="121">
        <v>397.56</v>
      </c>
      <c r="O148" s="121"/>
      <c r="P148" s="20">
        <f t="shared" si="23"/>
        <v>4449.4399999999996</v>
      </c>
      <c r="Q148" s="41"/>
    </row>
    <row r="149" spans="2:17" ht="30" customHeight="1" x14ac:dyDescent="0.25">
      <c r="B149" s="14">
        <v>1000</v>
      </c>
      <c r="C149" s="14">
        <v>1100</v>
      </c>
      <c r="D149" s="14">
        <v>113</v>
      </c>
      <c r="E149" s="162" t="s">
        <v>183</v>
      </c>
      <c r="F149" s="78" t="s">
        <v>180</v>
      </c>
      <c r="G149" s="163"/>
      <c r="H149" s="164"/>
      <c r="I149" s="14">
        <v>15</v>
      </c>
      <c r="J149" s="121">
        <v>4847</v>
      </c>
      <c r="K149" s="122">
        <v>0</v>
      </c>
      <c r="L149" s="34">
        <f t="shared" si="24"/>
        <v>4847</v>
      </c>
      <c r="M149" s="121">
        <v>397.56</v>
      </c>
      <c r="N149" s="121">
        <v>397.56</v>
      </c>
      <c r="O149" s="121"/>
      <c r="P149" s="20">
        <f t="shared" si="23"/>
        <v>4449.4399999999996</v>
      </c>
      <c r="Q149" s="41"/>
    </row>
    <row r="150" spans="2:17" ht="30" customHeight="1" x14ac:dyDescent="0.25">
      <c r="B150" s="14">
        <v>1000</v>
      </c>
      <c r="C150" s="14">
        <v>1100</v>
      </c>
      <c r="D150" s="14">
        <v>113</v>
      </c>
      <c r="E150" s="162" t="s">
        <v>184</v>
      </c>
      <c r="F150" s="78" t="s">
        <v>180</v>
      </c>
      <c r="G150" s="165"/>
      <c r="H150" s="61"/>
      <c r="I150" s="14">
        <v>15</v>
      </c>
      <c r="J150" s="121">
        <v>4847</v>
      </c>
      <c r="K150" s="122">
        <v>0</v>
      </c>
      <c r="L150" s="34">
        <f t="shared" si="24"/>
        <v>4847</v>
      </c>
      <c r="M150" s="121">
        <v>397.56</v>
      </c>
      <c r="N150" s="121">
        <v>397.56</v>
      </c>
      <c r="O150" s="121"/>
      <c r="P150" s="20">
        <f t="shared" si="23"/>
        <v>4449.4399999999996</v>
      </c>
      <c r="Q150" s="41"/>
    </row>
    <row r="151" spans="2:17" ht="30" customHeight="1" x14ac:dyDescent="0.25">
      <c r="B151" s="14">
        <v>1000</v>
      </c>
      <c r="C151" s="14">
        <v>1100</v>
      </c>
      <c r="D151" s="14">
        <v>113</v>
      </c>
      <c r="E151" s="162" t="s">
        <v>185</v>
      </c>
      <c r="F151" s="78" t="s">
        <v>180</v>
      </c>
      <c r="G151" s="98"/>
      <c r="H151" s="166"/>
      <c r="I151" s="14">
        <v>15</v>
      </c>
      <c r="J151" s="121">
        <v>4847</v>
      </c>
      <c r="K151" s="122">
        <v>0</v>
      </c>
      <c r="L151" s="34">
        <f t="shared" si="24"/>
        <v>4847</v>
      </c>
      <c r="M151" s="121">
        <v>397.56</v>
      </c>
      <c r="N151" s="121">
        <v>397.56</v>
      </c>
      <c r="O151" s="121"/>
      <c r="P151" s="20">
        <f t="shared" si="23"/>
        <v>4449.4399999999996</v>
      </c>
      <c r="Q151" s="41"/>
    </row>
    <row r="152" spans="2:17" ht="30" customHeight="1" x14ac:dyDescent="0.25">
      <c r="B152" s="14">
        <v>1000</v>
      </c>
      <c r="C152" s="14">
        <v>1100</v>
      </c>
      <c r="D152" s="14">
        <v>113</v>
      </c>
      <c r="E152" s="78"/>
      <c r="F152" s="59" t="s">
        <v>251</v>
      </c>
      <c r="G152" s="60"/>
      <c r="H152" s="60"/>
      <c r="I152" s="14"/>
      <c r="J152" s="121"/>
      <c r="K152" s="122"/>
      <c r="L152" s="34"/>
      <c r="M152" s="121"/>
      <c r="N152" s="121"/>
      <c r="O152" s="121"/>
      <c r="P152" s="20"/>
      <c r="Q152" s="41"/>
    </row>
    <row r="153" spans="2:17" ht="30" customHeight="1" x14ac:dyDescent="0.25">
      <c r="B153" s="14">
        <v>1000</v>
      </c>
      <c r="C153" s="117">
        <v>1100</v>
      </c>
      <c r="D153" s="117">
        <v>113</v>
      </c>
      <c r="E153" s="60" t="s">
        <v>188</v>
      </c>
      <c r="F153" s="60" t="s">
        <v>189</v>
      </c>
      <c r="G153" s="161"/>
      <c r="H153" s="60"/>
      <c r="I153" s="117">
        <v>15</v>
      </c>
      <c r="J153" s="20">
        <v>4400</v>
      </c>
      <c r="K153" s="167">
        <v>0</v>
      </c>
      <c r="L153" s="34">
        <f t="shared" si="24"/>
        <v>4400</v>
      </c>
      <c r="M153" s="20">
        <v>343.73</v>
      </c>
      <c r="N153" s="20">
        <v>343.73</v>
      </c>
      <c r="O153" s="20"/>
      <c r="P153" s="20">
        <f t="shared" si="23"/>
        <v>4056.27</v>
      </c>
      <c r="Q153" s="168"/>
    </row>
    <row r="154" spans="2:17" ht="30" customHeight="1" x14ac:dyDescent="0.25">
      <c r="B154" s="14">
        <v>1000</v>
      </c>
      <c r="C154" s="117">
        <v>1100</v>
      </c>
      <c r="D154" s="117">
        <v>113</v>
      </c>
      <c r="E154" s="60" t="s">
        <v>190</v>
      </c>
      <c r="F154" s="60" t="s">
        <v>191</v>
      </c>
      <c r="G154" s="98"/>
      <c r="H154" s="60"/>
      <c r="I154" s="117">
        <v>15</v>
      </c>
      <c r="J154" s="20">
        <v>3860</v>
      </c>
      <c r="K154" s="167">
        <v>0</v>
      </c>
      <c r="L154" s="34">
        <f t="shared" si="24"/>
        <v>3860</v>
      </c>
      <c r="M154" s="20">
        <v>284.93</v>
      </c>
      <c r="N154" s="20">
        <v>284.93</v>
      </c>
      <c r="O154" s="20"/>
      <c r="P154" s="20">
        <f t="shared" si="23"/>
        <v>3575.07</v>
      </c>
      <c r="Q154" s="168"/>
    </row>
    <row r="155" spans="2:17" ht="30" customHeight="1" x14ac:dyDescent="0.25">
      <c r="B155" s="14">
        <v>1000</v>
      </c>
      <c r="C155" s="117">
        <v>1100</v>
      </c>
      <c r="D155" s="117">
        <v>113</v>
      </c>
      <c r="E155" s="60" t="s">
        <v>192</v>
      </c>
      <c r="F155" s="169" t="s">
        <v>193</v>
      </c>
      <c r="G155" s="170"/>
      <c r="H155" s="60"/>
      <c r="I155" s="117">
        <v>15</v>
      </c>
      <c r="J155" s="20">
        <v>6800</v>
      </c>
      <c r="K155" s="167">
        <v>0</v>
      </c>
      <c r="L155" s="34">
        <f t="shared" si="24"/>
        <v>6800</v>
      </c>
      <c r="M155" s="20">
        <v>741.46</v>
      </c>
      <c r="N155" s="20">
        <v>741.46</v>
      </c>
      <c r="O155" s="20"/>
      <c r="P155" s="20">
        <f t="shared" si="23"/>
        <v>6058.54</v>
      </c>
      <c r="Q155" s="168"/>
    </row>
    <row r="156" spans="2:17" ht="30" customHeight="1" x14ac:dyDescent="0.25">
      <c r="B156" s="14">
        <v>1000</v>
      </c>
      <c r="C156" s="14">
        <v>1100</v>
      </c>
      <c r="D156" s="14">
        <v>113</v>
      </c>
      <c r="E156" s="42" t="s">
        <v>194</v>
      </c>
      <c r="F156" s="59" t="s">
        <v>195</v>
      </c>
      <c r="G156" s="161"/>
      <c r="H156" s="171"/>
      <c r="I156" s="14">
        <v>15</v>
      </c>
      <c r="J156" s="20">
        <v>5867</v>
      </c>
      <c r="K156" s="33">
        <v>0</v>
      </c>
      <c r="L156" s="18">
        <f t="shared" si="24"/>
        <v>5867</v>
      </c>
      <c r="M156" s="20">
        <v>567.45000000000005</v>
      </c>
      <c r="N156" s="20">
        <v>567.45000000000005</v>
      </c>
      <c r="O156" s="20"/>
      <c r="P156" s="20">
        <f t="shared" si="23"/>
        <v>5299.55</v>
      </c>
      <c r="Q156" s="41"/>
    </row>
    <row r="157" spans="2:17" ht="30" customHeight="1" x14ac:dyDescent="0.25">
      <c r="B157" s="70"/>
      <c r="C157" s="70"/>
      <c r="D157" s="70"/>
      <c r="E157" s="26" t="s">
        <v>196</v>
      </c>
      <c r="F157" s="27"/>
      <c r="G157" s="27"/>
      <c r="H157" s="88"/>
      <c r="I157" s="71"/>
      <c r="J157" s="30">
        <f t="shared" ref="J157:N157" si="25">SUM(J144:J156)</f>
        <v>59703</v>
      </c>
      <c r="K157" s="30">
        <f t="shared" si="25"/>
        <v>0</v>
      </c>
      <c r="L157" s="30">
        <f t="shared" si="25"/>
        <v>59703</v>
      </c>
      <c r="M157" s="30">
        <f t="shared" si="25"/>
        <v>5118.05</v>
      </c>
      <c r="N157" s="30">
        <f t="shared" si="25"/>
        <v>5118.05</v>
      </c>
      <c r="O157" s="30"/>
      <c r="P157" s="30">
        <f>SUM(P144:P156)</f>
        <v>54584.95</v>
      </c>
      <c r="Q157" s="30">
        <v>0</v>
      </c>
    </row>
    <row r="158" spans="2:17" ht="30" customHeight="1" x14ac:dyDescent="0.25">
      <c r="B158" s="14">
        <v>1000</v>
      </c>
      <c r="C158" s="14">
        <v>1100</v>
      </c>
      <c r="D158" s="14">
        <v>113</v>
      </c>
      <c r="E158" s="42" t="s">
        <v>197</v>
      </c>
      <c r="F158" s="59" t="s">
        <v>198</v>
      </c>
      <c r="G158" s="165"/>
      <c r="H158" s="172"/>
      <c r="I158" s="117">
        <v>15</v>
      </c>
      <c r="J158" s="20">
        <v>5625</v>
      </c>
      <c r="K158" s="33">
        <v>0</v>
      </c>
      <c r="L158" s="121">
        <f>J158+K158</f>
        <v>5625</v>
      </c>
      <c r="M158" s="20">
        <v>524.05999999999995</v>
      </c>
      <c r="N158" s="20">
        <v>524.05999999999995</v>
      </c>
      <c r="O158" s="20"/>
      <c r="P158" s="20">
        <f>L158-N158</f>
        <v>5100.9400000000005</v>
      </c>
      <c r="Q158" s="154"/>
    </row>
    <row r="159" spans="2:17" ht="30" customHeight="1" x14ac:dyDescent="0.25">
      <c r="B159" s="14">
        <v>1000</v>
      </c>
      <c r="C159" s="14">
        <v>1100</v>
      </c>
      <c r="D159" s="14">
        <v>113</v>
      </c>
      <c r="E159" s="42" t="s">
        <v>199</v>
      </c>
      <c r="F159" s="59" t="s">
        <v>200</v>
      </c>
      <c r="G159" s="165"/>
      <c r="H159" s="172"/>
      <c r="I159" s="14">
        <v>15</v>
      </c>
      <c r="J159" s="20">
        <v>2300</v>
      </c>
      <c r="K159" s="33">
        <v>39.97</v>
      </c>
      <c r="L159" s="121">
        <f>J159+K159</f>
        <v>2339.9699999999998</v>
      </c>
      <c r="M159" s="20"/>
      <c r="N159" s="20"/>
      <c r="O159" s="20"/>
      <c r="P159" s="20">
        <f>L159-N159</f>
        <v>2339.9699999999998</v>
      </c>
      <c r="Q159" s="154"/>
    </row>
    <row r="160" spans="2:17" ht="30" customHeight="1" x14ac:dyDescent="0.25">
      <c r="B160" s="70"/>
      <c r="C160" s="70"/>
      <c r="D160" s="70"/>
      <c r="E160" s="26" t="s">
        <v>201</v>
      </c>
      <c r="F160" s="27"/>
      <c r="G160" s="27"/>
      <c r="H160" s="88"/>
      <c r="I160" s="155"/>
      <c r="J160" s="95">
        <f t="shared" ref="J160:N160" si="26">SUM(J158:J159)</f>
        <v>7925</v>
      </c>
      <c r="K160" s="95">
        <f t="shared" si="26"/>
        <v>39.97</v>
      </c>
      <c r="L160" s="95">
        <f t="shared" si="26"/>
        <v>7964.9699999999993</v>
      </c>
      <c r="M160" s="95">
        <f t="shared" si="26"/>
        <v>524.05999999999995</v>
      </c>
      <c r="N160" s="95">
        <f t="shared" si="26"/>
        <v>524.05999999999995</v>
      </c>
      <c r="O160" s="95"/>
      <c r="P160" s="95">
        <f>SUM(P158:P159)</f>
        <v>7440.91</v>
      </c>
      <c r="Q160" s="143"/>
    </row>
    <row r="161" spans="2:17" ht="30" customHeight="1" x14ac:dyDescent="0.25">
      <c r="B161" s="14">
        <v>1000</v>
      </c>
      <c r="C161" s="14">
        <v>1100</v>
      </c>
      <c r="D161" s="14">
        <v>113</v>
      </c>
      <c r="E161" s="78" t="s">
        <v>202</v>
      </c>
      <c r="F161" s="59" t="s">
        <v>203</v>
      </c>
      <c r="G161" s="173"/>
      <c r="H161" s="60"/>
      <c r="I161" s="14">
        <v>15</v>
      </c>
      <c r="J161" s="20">
        <v>5867</v>
      </c>
      <c r="K161" s="33">
        <v>0</v>
      </c>
      <c r="L161" s="18">
        <f>J161+K161</f>
        <v>5867</v>
      </c>
      <c r="M161" s="20">
        <v>567.45000000000005</v>
      </c>
      <c r="N161" s="20">
        <v>567.45000000000005</v>
      </c>
      <c r="O161" s="20"/>
      <c r="P161" s="20">
        <f>L161-N161</f>
        <v>5299.55</v>
      </c>
      <c r="Q161" s="157"/>
    </row>
    <row r="162" spans="2:17" ht="30" customHeight="1" x14ac:dyDescent="0.25">
      <c r="B162" s="25"/>
      <c r="C162" s="25"/>
      <c r="D162" s="25"/>
      <c r="E162" s="28" t="s">
        <v>204</v>
      </c>
      <c r="F162" s="37"/>
      <c r="G162" s="37"/>
      <c r="H162" s="37"/>
      <c r="I162" s="28"/>
      <c r="J162" s="158">
        <f t="shared" ref="J162:N162" si="27">SUM(J161)</f>
        <v>5867</v>
      </c>
      <c r="K162" s="158">
        <f t="shared" si="27"/>
        <v>0</v>
      </c>
      <c r="L162" s="158">
        <f t="shared" si="27"/>
        <v>5867</v>
      </c>
      <c r="M162" s="158">
        <f t="shared" si="27"/>
        <v>567.45000000000005</v>
      </c>
      <c r="N162" s="158">
        <f t="shared" si="27"/>
        <v>567.45000000000005</v>
      </c>
      <c r="O162" s="158"/>
      <c r="P162" s="158">
        <f>SUM(P161)</f>
        <v>5299.55</v>
      </c>
      <c r="Q162" s="159"/>
    </row>
    <row r="163" spans="2:17" x14ac:dyDescent="0.25">
      <c r="B163" s="174"/>
      <c r="C163" s="46"/>
      <c r="D163" s="46"/>
      <c r="E163" s="47"/>
      <c r="F163" s="48"/>
      <c r="G163" s="48"/>
      <c r="H163" s="49"/>
      <c r="I163" s="175"/>
      <c r="J163" s="106"/>
      <c r="K163" s="106"/>
      <c r="L163" s="106"/>
      <c r="M163" s="106"/>
      <c r="N163" s="106"/>
      <c r="O163" s="106"/>
      <c r="P163" s="106"/>
    </row>
    <row r="164" spans="2:17" x14ac:dyDescent="0.25">
      <c r="B164" s="144"/>
      <c r="C164" s="144"/>
      <c r="D164" s="144"/>
      <c r="E164" s="145"/>
      <c r="F164" s="2"/>
      <c r="G164" s="2"/>
      <c r="H164" s="1"/>
      <c r="I164" s="144"/>
      <c r="J164" s="146"/>
      <c r="K164" s="147"/>
      <c r="L164" s="146"/>
      <c r="M164" s="146"/>
      <c r="N164" s="146"/>
      <c r="O164" s="146"/>
      <c r="P164" s="146"/>
      <c r="Q164" s="106"/>
    </row>
    <row r="165" spans="2:17" ht="18" x14ac:dyDescent="0.25">
      <c r="B165" s="46"/>
      <c r="C165" s="46"/>
      <c r="D165" s="46"/>
      <c r="E165" s="285" t="s">
        <v>0</v>
      </c>
      <c r="F165" s="285"/>
      <c r="G165" s="285"/>
      <c r="H165" s="285"/>
      <c r="I165" s="285" t="s">
        <v>257</v>
      </c>
      <c r="J165" s="285"/>
      <c r="K165" s="285"/>
      <c r="L165" s="285"/>
      <c r="M165" s="285"/>
      <c r="N165" s="285"/>
      <c r="O165" s="285"/>
      <c r="P165" s="285"/>
      <c r="Q165" s="47"/>
    </row>
    <row r="166" spans="2:17" ht="18" x14ac:dyDescent="0.25">
      <c r="B166" s="4"/>
      <c r="C166" s="2"/>
      <c r="D166" s="2"/>
      <c r="E166" s="285" t="s">
        <v>2</v>
      </c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150"/>
    </row>
    <row r="167" spans="2:17" x14ac:dyDescent="0.25">
      <c r="B167" s="151"/>
      <c r="C167" s="151"/>
      <c r="D167" s="151"/>
      <c r="E167" s="286" t="s">
        <v>3</v>
      </c>
      <c r="F167" s="286" t="s">
        <v>47</v>
      </c>
      <c r="G167" s="229"/>
      <c r="H167" s="286" t="s">
        <v>5</v>
      </c>
      <c r="I167" s="279" t="s">
        <v>13</v>
      </c>
      <c r="J167" s="152" t="s">
        <v>109</v>
      </c>
      <c r="K167" s="109"/>
      <c r="L167" s="84"/>
      <c r="M167" s="290"/>
      <c r="N167" s="291"/>
      <c r="O167" s="242"/>
      <c r="P167" s="286" t="s">
        <v>7</v>
      </c>
      <c r="Q167" s="274" t="s">
        <v>8</v>
      </c>
    </row>
    <row r="168" spans="2:17" x14ac:dyDescent="0.25">
      <c r="B168" s="277" t="s">
        <v>9</v>
      </c>
      <c r="C168" s="277" t="s">
        <v>10</v>
      </c>
      <c r="D168" s="277" t="s">
        <v>11</v>
      </c>
      <c r="E168" s="287"/>
      <c r="F168" s="287"/>
      <c r="G168" s="230" t="s">
        <v>12</v>
      </c>
      <c r="H168" s="287"/>
      <c r="I168" s="289"/>
      <c r="J168" s="279" t="s">
        <v>14</v>
      </c>
      <c r="K168" s="281" t="s">
        <v>48</v>
      </c>
      <c r="L168" s="283" t="s">
        <v>49</v>
      </c>
      <c r="M168" s="277" t="s">
        <v>17</v>
      </c>
      <c r="N168" s="277" t="s">
        <v>18</v>
      </c>
      <c r="O168" s="239"/>
      <c r="P168" s="287"/>
      <c r="Q168" s="275"/>
    </row>
    <row r="169" spans="2:17" x14ac:dyDescent="0.25">
      <c r="B169" s="278"/>
      <c r="C169" s="278"/>
      <c r="D169" s="278"/>
      <c r="E169" s="288"/>
      <c r="F169" s="288"/>
      <c r="G169" s="231"/>
      <c r="H169" s="288"/>
      <c r="I169" s="280"/>
      <c r="J169" s="280"/>
      <c r="K169" s="282"/>
      <c r="L169" s="284"/>
      <c r="M169" s="278"/>
      <c r="N169" s="278"/>
      <c r="O169" s="235"/>
      <c r="P169" s="288"/>
      <c r="Q169" s="276"/>
    </row>
    <row r="170" spans="2:17" ht="30" customHeight="1" x14ac:dyDescent="0.25">
      <c r="B170" s="176">
        <v>1000</v>
      </c>
      <c r="C170" s="177">
        <v>1100</v>
      </c>
      <c r="D170" s="177">
        <v>113</v>
      </c>
      <c r="E170" s="17" t="s">
        <v>205</v>
      </c>
      <c r="F170" s="178" t="s">
        <v>206</v>
      </c>
      <c r="G170" s="17"/>
      <c r="H170" s="17"/>
      <c r="I170" s="179">
        <v>15</v>
      </c>
      <c r="J170" s="180">
        <v>4510</v>
      </c>
      <c r="K170" s="181">
        <v>0</v>
      </c>
      <c r="L170" s="182">
        <f>J170+K170</f>
        <v>4510</v>
      </c>
      <c r="M170" s="183">
        <v>355.71</v>
      </c>
      <c r="N170" s="183">
        <v>355.71</v>
      </c>
      <c r="O170" s="183"/>
      <c r="P170" s="184">
        <f>L170-N170</f>
        <v>4154.29</v>
      </c>
      <c r="Q170" s="234"/>
    </row>
    <row r="171" spans="2:17" ht="30" customHeight="1" x14ac:dyDescent="0.25">
      <c r="B171" s="70"/>
      <c r="C171" s="70"/>
      <c r="D171" s="70"/>
      <c r="E171" s="26" t="s">
        <v>207</v>
      </c>
      <c r="F171" s="27"/>
      <c r="G171" s="27"/>
      <c r="H171" s="88"/>
      <c r="I171" s="71"/>
      <c r="J171" s="30">
        <f>SUM(J170)</f>
        <v>4510</v>
      </c>
      <c r="K171" s="30">
        <v>0</v>
      </c>
      <c r="L171" s="30">
        <f>SUM(L170)</f>
        <v>4510</v>
      </c>
      <c r="M171" s="30">
        <f>SUM(M170)</f>
        <v>355.71</v>
      </c>
      <c r="N171" s="30">
        <f>SUM(N170)</f>
        <v>355.71</v>
      </c>
      <c r="O171" s="30"/>
      <c r="P171" s="30">
        <f>SUM(P170)</f>
        <v>4154.29</v>
      </c>
      <c r="Q171" s="159"/>
    </row>
    <row r="172" spans="2:17" ht="30" customHeight="1" x14ac:dyDescent="0.25">
      <c r="B172" s="14">
        <v>1000</v>
      </c>
      <c r="C172" s="14">
        <v>1100</v>
      </c>
      <c r="D172" s="14">
        <v>113</v>
      </c>
      <c r="E172" s="17" t="s">
        <v>208</v>
      </c>
      <c r="F172" s="59" t="s">
        <v>209</v>
      </c>
      <c r="G172" s="17"/>
      <c r="H172" s="17"/>
      <c r="I172" s="14">
        <v>15</v>
      </c>
      <c r="J172" s="20">
        <v>5867</v>
      </c>
      <c r="K172" s="33">
        <v>0</v>
      </c>
      <c r="L172" s="18">
        <f>J172+K172</f>
        <v>5867</v>
      </c>
      <c r="M172" s="20">
        <v>567.45000000000005</v>
      </c>
      <c r="N172" s="20">
        <v>567.45000000000005</v>
      </c>
      <c r="O172" s="20"/>
      <c r="P172" s="20">
        <f>L172-N172</f>
        <v>5299.55</v>
      </c>
      <c r="Q172" s="154"/>
    </row>
    <row r="173" spans="2:17" ht="30" customHeight="1" x14ac:dyDescent="0.25">
      <c r="B173" s="14">
        <v>1000</v>
      </c>
      <c r="C173" s="14">
        <v>1100</v>
      </c>
      <c r="D173" s="14">
        <v>113</v>
      </c>
      <c r="E173" s="17" t="s">
        <v>210</v>
      </c>
      <c r="F173" s="59" t="s">
        <v>211</v>
      </c>
      <c r="G173" s="17"/>
      <c r="H173" s="17"/>
      <c r="I173" s="14">
        <v>15</v>
      </c>
      <c r="J173" s="18">
        <v>2600</v>
      </c>
      <c r="K173" s="19">
        <v>6.1</v>
      </c>
      <c r="L173" s="18">
        <f>J173+K173</f>
        <v>2606.1</v>
      </c>
      <c r="M173" s="18">
        <v>0</v>
      </c>
      <c r="N173" s="75">
        <v>0</v>
      </c>
      <c r="O173" s="75"/>
      <c r="P173" s="20">
        <f>L173-N173</f>
        <v>2606.1</v>
      </c>
      <c r="Q173" s="234"/>
    </row>
    <row r="174" spans="2:17" ht="30" customHeight="1" x14ac:dyDescent="0.25">
      <c r="B174" s="70"/>
      <c r="C174" s="70"/>
      <c r="D174" s="70"/>
      <c r="E174" s="26" t="s">
        <v>212</v>
      </c>
      <c r="F174" s="27"/>
      <c r="G174" s="27"/>
      <c r="H174" s="88"/>
      <c r="I174" s="71"/>
      <c r="J174" s="30">
        <f t="shared" ref="J174:N174" si="28">SUM(J172:J173)</f>
        <v>8467</v>
      </c>
      <c r="K174" s="30">
        <f t="shared" si="28"/>
        <v>6.1</v>
      </c>
      <c r="L174" s="30">
        <f t="shared" si="28"/>
        <v>8473.1</v>
      </c>
      <c r="M174" s="30">
        <f t="shared" si="28"/>
        <v>567.45000000000005</v>
      </c>
      <c r="N174" s="30">
        <f t="shared" si="28"/>
        <v>567.45000000000005</v>
      </c>
      <c r="O174" s="30"/>
      <c r="P174" s="30">
        <f>SUM(P172:P173)</f>
        <v>7905.65</v>
      </c>
      <c r="Q174" s="159"/>
    </row>
    <row r="175" spans="2:17" ht="30" customHeight="1" x14ac:dyDescent="0.25">
      <c r="B175" s="14">
        <v>1000</v>
      </c>
      <c r="C175" s="14">
        <v>1100</v>
      </c>
      <c r="D175" s="72">
        <v>113</v>
      </c>
      <c r="E175" s="17" t="s">
        <v>213</v>
      </c>
      <c r="F175" s="59" t="s">
        <v>214</v>
      </c>
      <c r="G175" s="17"/>
      <c r="H175" s="17"/>
      <c r="I175" s="14">
        <v>15</v>
      </c>
      <c r="J175" s="20">
        <v>5224</v>
      </c>
      <c r="K175" s="33">
        <v>0</v>
      </c>
      <c r="L175" s="18">
        <f>J175+K175</f>
        <v>5224</v>
      </c>
      <c r="M175" s="20">
        <v>458.22</v>
      </c>
      <c r="N175" s="34">
        <v>458.22</v>
      </c>
      <c r="O175" s="34"/>
      <c r="P175" s="20">
        <f t="shared" ref="P175:P181" si="29">L175-N175</f>
        <v>4765.78</v>
      </c>
      <c r="Q175" s="185"/>
    </row>
    <row r="176" spans="2:17" ht="30" customHeight="1" x14ac:dyDescent="0.25">
      <c r="B176" s="14">
        <v>1000</v>
      </c>
      <c r="C176" s="14">
        <v>1100</v>
      </c>
      <c r="D176" s="14">
        <v>113</v>
      </c>
      <c r="E176" s="186"/>
      <c r="F176" s="59" t="s">
        <v>215</v>
      </c>
      <c r="G176" s="44"/>
      <c r="H176" s="44"/>
      <c r="I176" s="14"/>
      <c r="J176" s="121"/>
      <c r="K176" s="122"/>
      <c r="L176" s="18">
        <f t="shared" ref="L176:L181" si="30">J176+K176</f>
        <v>0</v>
      </c>
      <c r="M176" s="18"/>
      <c r="N176" s="18"/>
      <c r="O176" s="18"/>
      <c r="P176" s="20">
        <f t="shared" si="29"/>
        <v>0</v>
      </c>
      <c r="Q176" s="234"/>
    </row>
    <row r="177" spans="1:17" ht="30" customHeight="1" x14ac:dyDescent="0.25">
      <c r="B177" s="14">
        <v>1000</v>
      </c>
      <c r="C177" s="14">
        <v>1100</v>
      </c>
      <c r="D177" s="14">
        <v>113</v>
      </c>
      <c r="E177" s="78" t="s">
        <v>216</v>
      </c>
      <c r="F177" s="64" t="s">
        <v>217</v>
      </c>
      <c r="G177" s="87"/>
      <c r="H177" s="78"/>
      <c r="I177" s="14">
        <v>15</v>
      </c>
      <c r="J177" s="121">
        <v>4972</v>
      </c>
      <c r="K177" s="122">
        <v>0</v>
      </c>
      <c r="L177" s="18">
        <f t="shared" si="30"/>
        <v>4972</v>
      </c>
      <c r="M177" s="18">
        <v>417.68</v>
      </c>
      <c r="N177" s="18">
        <v>417.68</v>
      </c>
      <c r="O177" s="18"/>
      <c r="P177" s="20">
        <f t="shared" si="29"/>
        <v>4554.32</v>
      </c>
      <c r="Q177" s="234"/>
    </row>
    <row r="178" spans="1:17" ht="30" customHeight="1" x14ac:dyDescent="0.25">
      <c r="B178" s="72">
        <v>1000</v>
      </c>
      <c r="C178" s="72">
        <v>1100</v>
      </c>
      <c r="D178" s="72">
        <v>113</v>
      </c>
      <c r="E178" s="17" t="s">
        <v>218</v>
      </c>
      <c r="F178" s="59" t="s">
        <v>219</v>
      </c>
      <c r="G178" s="17"/>
      <c r="H178" s="17"/>
      <c r="I178" s="14">
        <v>15</v>
      </c>
      <c r="J178" s="121">
        <v>4972</v>
      </c>
      <c r="K178" s="122">
        <v>0</v>
      </c>
      <c r="L178" s="18">
        <f t="shared" si="30"/>
        <v>4972</v>
      </c>
      <c r="M178" s="18">
        <v>417.68</v>
      </c>
      <c r="N178" s="18">
        <v>417.68</v>
      </c>
      <c r="O178" s="18"/>
      <c r="P178" s="20">
        <f t="shared" si="29"/>
        <v>4554.32</v>
      </c>
      <c r="Q178" s="234"/>
    </row>
    <row r="179" spans="1:17" ht="30" customHeight="1" x14ac:dyDescent="0.25">
      <c r="B179" s="14">
        <v>1000</v>
      </c>
      <c r="C179" s="117">
        <v>1100</v>
      </c>
      <c r="D179" s="117">
        <v>113</v>
      </c>
      <c r="E179" s="60" t="s">
        <v>220</v>
      </c>
      <c r="F179" s="169" t="s">
        <v>221</v>
      </c>
      <c r="G179" s="98"/>
      <c r="H179" s="60"/>
      <c r="I179" s="117">
        <v>15</v>
      </c>
      <c r="J179" s="20">
        <v>4856</v>
      </c>
      <c r="K179" s="167"/>
      <c r="L179" s="18">
        <f t="shared" si="30"/>
        <v>4856</v>
      </c>
      <c r="M179" s="182">
        <v>399.01</v>
      </c>
      <c r="N179" s="182">
        <v>399.01</v>
      </c>
      <c r="O179" s="182"/>
      <c r="P179" s="20">
        <f t="shared" si="29"/>
        <v>4456.99</v>
      </c>
      <c r="Q179" s="234"/>
    </row>
    <row r="180" spans="1:17" ht="30" customHeight="1" x14ac:dyDescent="0.25">
      <c r="B180" s="14">
        <v>1000</v>
      </c>
      <c r="C180" s="14">
        <v>1100</v>
      </c>
      <c r="D180" s="14">
        <v>113</v>
      </c>
      <c r="E180" s="78" t="s">
        <v>222</v>
      </c>
      <c r="F180" s="59" t="s">
        <v>223</v>
      </c>
      <c r="G180" s="86"/>
      <c r="H180" s="78"/>
      <c r="I180" s="14">
        <v>15</v>
      </c>
      <c r="J180" s="20">
        <v>4856</v>
      </c>
      <c r="K180" s="122">
        <v>0</v>
      </c>
      <c r="L180" s="18">
        <f t="shared" si="30"/>
        <v>4856</v>
      </c>
      <c r="M180" s="182">
        <v>399.01</v>
      </c>
      <c r="N180" s="182">
        <v>399.01</v>
      </c>
      <c r="O180" s="182"/>
      <c r="P180" s="20">
        <f t="shared" si="29"/>
        <v>4456.99</v>
      </c>
      <c r="Q180" s="187"/>
    </row>
    <row r="181" spans="1:17" ht="30" customHeight="1" x14ac:dyDescent="0.25">
      <c r="B181" s="14">
        <v>1000</v>
      </c>
      <c r="C181" s="14">
        <v>1100</v>
      </c>
      <c r="D181" s="14">
        <v>113</v>
      </c>
      <c r="E181" s="17" t="s">
        <v>224</v>
      </c>
      <c r="F181" s="64" t="s">
        <v>225</v>
      </c>
      <c r="G181" s="17"/>
      <c r="H181" s="17"/>
      <c r="I181" s="14">
        <v>15</v>
      </c>
      <c r="J181" s="20">
        <v>4856</v>
      </c>
      <c r="K181" s="33">
        <v>0</v>
      </c>
      <c r="L181" s="18">
        <f t="shared" si="30"/>
        <v>4856</v>
      </c>
      <c r="M181" s="182">
        <v>399.01</v>
      </c>
      <c r="N181" s="182">
        <v>399.01</v>
      </c>
      <c r="O181" s="182"/>
      <c r="P181" s="20">
        <f t="shared" si="29"/>
        <v>4456.99</v>
      </c>
      <c r="Q181" s="188"/>
    </row>
    <row r="182" spans="1:17" ht="30" customHeight="1" x14ac:dyDescent="0.25">
      <c r="B182" s="189"/>
      <c r="C182" s="26"/>
      <c r="D182" s="81"/>
      <c r="E182" s="26" t="s">
        <v>226</v>
      </c>
      <c r="F182" s="190"/>
      <c r="G182" s="190"/>
      <c r="H182" s="29"/>
      <c r="I182" s="30"/>
      <c r="J182" s="30">
        <f>SUM(J175:J181)</f>
        <v>29736</v>
      </c>
      <c r="K182" s="30">
        <v>0</v>
      </c>
      <c r="L182" s="30">
        <f>SUM(L175:L181)</f>
        <v>29736</v>
      </c>
      <c r="M182" s="30">
        <f>SUM(M175:M181)</f>
        <v>2490.6100000000006</v>
      </c>
      <c r="N182" s="30">
        <f>SUM(N175:N181)</f>
        <v>2490.6100000000006</v>
      </c>
      <c r="O182" s="30"/>
      <c r="P182" s="30">
        <f>SUM(P175:P181)</f>
        <v>27245.389999999992</v>
      </c>
      <c r="Q182" s="29">
        <v>0</v>
      </c>
    </row>
    <row r="183" spans="1:17" ht="30" customHeight="1" x14ac:dyDescent="0.25">
      <c r="B183" s="37"/>
      <c r="C183" s="37"/>
      <c r="D183" s="37"/>
      <c r="E183" s="191" t="s">
        <v>227</v>
      </c>
      <c r="F183" s="37"/>
      <c r="G183" s="37"/>
      <c r="H183" s="192"/>
      <c r="I183" s="37"/>
      <c r="J183" s="193">
        <f>SUM(J13+J15+J17+J20+J22+J25+J34+J37+J41+J45+J63+J66+J72+J86+J88+J94+J100+J122+J131+J141+J143+J157+J160+J162+J171+J174+J182)</f>
        <v>434921.13</v>
      </c>
      <c r="K183" s="193">
        <f>SUM(K13+K15+K17+K20+K22+K25+K34+K37+K41+K45+K63+K66+K72+K86+K88+K94+K100+K122+K131+K141+K143+K157+K160+K162+K171+K174+K182)</f>
        <v>247.04999999999998</v>
      </c>
      <c r="L183" s="193">
        <f>SUM(L13+L15+L17+L20+L22+L25+L34+L37+L41+L45+L63+L66+L72+L86+L88+L94+L100+L122+L131+L141+L143+L157+L160+L162+L171+L174+L182)</f>
        <v>435168.17999999993</v>
      </c>
      <c r="M183" s="193">
        <f t="shared" ref="M183:N183" si="31">SUM(M13+M15+M17+M20+M22+M25+M34+M37+M41+M45+M63+M66+M72+M86+M88+M94+M100+M122+M131+M141+M143+M157+M160+M162+M171+M174+M182)</f>
        <v>35059.850000000006</v>
      </c>
      <c r="N183" s="193">
        <f t="shared" si="31"/>
        <v>35059.850000000006</v>
      </c>
      <c r="O183" s="193"/>
      <c r="P183" s="193">
        <f>SUM(P13+P15+P17+P20+P22+P25+P34+P37+P41+P45+P63+P66+P72+P86+P88+P94+P100+P122+P131+P141+P143+P157+P160+P162+P171+P174+P182)</f>
        <v>398908.32999999996</v>
      </c>
      <c r="Q183" s="37"/>
    </row>
    <row r="184" spans="1:17" x14ac:dyDescent="0.25">
      <c r="B184" s="194"/>
      <c r="C184" s="194"/>
      <c r="D184" s="194"/>
      <c r="E184" s="195"/>
      <c r="F184" s="194"/>
      <c r="G184" s="194"/>
      <c r="H184" s="196"/>
      <c r="I184" s="194"/>
      <c r="J184" s="197"/>
      <c r="K184" s="197"/>
      <c r="L184" s="197"/>
      <c r="M184" s="197"/>
      <c r="N184" s="197"/>
      <c r="O184" s="197"/>
      <c r="P184" s="197"/>
      <c r="Q184" s="194"/>
    </row>
    <row r="185" spans="1:17" x14ac:dyDescent="0.25">
      <c r="B185" s="1"/>
      <c r="C185" s="272" t="s">
        <v>228</v>
      </c>
      <c r="D185" s="272"/>
      <c r="E185" s="272"/>
      <c r="F185" s="198"/>
      <c r="G185" s="198"/>
      <c r="H185" s="198"/>
      <c r="I185" s="50"/>
      <c r="J185" s="50"/>
      <c r="K185" s="292" t="s">
        <v>229</v>
      </c>
      <c r="L185" s="292"/>
      <c r="M185" s="292"/>
      <c r="N185" s="1"/>
      <c r="O185" s="1"/>
      <c r="P185" s="1"/>
      <c r="Q185" s="194"/>
    </row>
    <row r="186" spans="1:17" x14ac:dyDescent="0.25">
      <c r="B186" s="1"/>
      <c r="C186" s="1"/>
      <c r="D186" s="1"/>
      <c r="E186" s="198"/>
      <c r="F186" s="198"/>
      <c r="G186" s="198"/>
      <c r="H186" s="49"/>
      <c r="I186" s="50"/>
      <c r="J186" s="50"/>
      <c r="K186" s="51"/>
      <c r="L186" s="199"/>
      <c r="M186" s="1"/>
      <c r="N186" s="1"/>
      <c r="O186" s="1"/>
      <c r="P186" s="1"/>
      <c r="Q186" s="1"/>
    </row>
    <row r="187" spans="1:17" x14ac:dyDescent="0.25">
      <c r="B187" s="1"/>
      <c r="C187" s="1"/>
      <c r="D187" s="1"/>
      <c r="E187" s="198"/>
      <c r="F187" s="198"/>
      <c r="G187" s="198"/>
      <c r="H187" s="49"/>
      <c r="I187" s="50"/>
      <c r="J187" s="50"/>
      <c r="K187" s="51"/>
      <c r="L187" s="199"/>
      <c r="M187" s="1"/>
      <c r="N187" s="1"/>
      <c r="O187" s="1"/>
      <c r="P187" s="1"/>
      <c r="Q187" s="1"/>
    </row>
    <row r="188" spans="1:17" x14ac:dyDescent="0.25">
      <c r="A188" s="1"/>
      <c r="B188" s="1"/>
      <c r="C188" s="200"/>
      <c r="D188" s="200"/>
      <c r="E188" s="198"/>
      <c r="F188" s="200"/>
      <c r="G188" s="50" t="s">
        <v>230</v>
      </c>
      <c r="H188" s="201"/>
    </row>
    <row r="189" spans="1:17" ht="15.75" x14ac:dyDescent="0.25">
      <c r="A189" s="1"/>
      <c r="B189" s="1"/>
      <c r="C189" s="271" t="s">
        <v>231</v>
      </c>
      <c r="D189" s="271"/>
      <c r="E189" s="271"/>
      <c r="F189" s="202"/>
      <c r="G189" s="202"/>
      <c r="H189" s="203"/>
      <c r="K189" s="271" t="s">
        <v>232</v>
      </c>
      <c r="L189" s="271"/>
      <c r="M189" s="271"/>
    </row>
    <row r="190" spans="1:17" x14ac:dyDescent="0.25">
      <c r="A190" s="1"/>
      <c r="B190" s="1"/>
      <c r="C190" s="272" t="s">
        <v>233</v>
      </c>
      <c r="D190" s="272"/>
      <c r="E190" s="272"/>
      <c r="F190" s="204"/>
      <c r="G190" s="204"/>
      <c r="H190" s="204"/>
      <c r="J190" s="204"/>
      <c r="K190" s="273" t="s">
        <v>234</v>
      </c>
      <c r="L190" s="273"/>
      <c r="M190" s="273"/>
    </row>
    <row r="191" spans="1:17" x14ac:dyDescent="0.25">
      <c r="A191" s="1"/>
      <c r="B191" s="1"/>
      <c r="C191" s="228"/>
      <c r="D191" s="228"/>
      <c r="E191" s="228"/>
      <c r="F191" s="204"/>
      <c r="G191" s="204"/>
      <c r="H191" s="204"/>
      <c r="J191" s="204"/>
      <c r="K191" s="240"/>
      <c r="L191" s="240"/>
      <c r="M191" s="240"/>
    </row>
    <row r="192" spans="1:17" x14ac:dyDescent="0.25">
      <c r="A192" s="1"/>
      <c r="B192" s="1"/>
      <c r="C192" s="228"/>
      <c r="D192" s="228"/>
      <c r="E192" s="228"/>
      <c r="F192" s="204"/>
      <c r="G192" s="204"/>
      <c r="H192" s="204"/>
      <c r="J192" s="204"/>
      <c r="K192" s="240"/>
      <c r="L192" s="240"/>
      <c r="M192" s="240"/>
    </row>
    <row r="193" spans="1:17" x14ac:dyDescent="0.25">
      <c r="A193" s="1"/>
      <c r="B193" s="1"/>
      <c r="C193" s="228"/>
      <c r="D193" s="228"/>
      <c r="E193" s="228"/>
      <c r="F193" s="204"/>
      <c r="G193" s="204"/>
      <c r="H193" s="204"/>
      <c r="J193" s="204"/>
      <c r="K193" s="240"/>
      <c r="L193" s="240"/>
      <c r="M193" s="240"/>
    </row>
    <row r="194" spans="1:17" x14ac:dyDescent="0.25">
      <c r="A194" s="1" t="s">
        <v>255</v>
      </c>
      <c r="B194" s="1"/>
      <c r="C194" s="228"/>
      <c r="D194" s="228"/>
      <c r="E194" s="228"/>
      <c r="F194" s="204"/>
      <c r="G194" s="204"/>
      <c r="H194" s="204"/>
      <c r="J194" s="204"/>
      <c r="K194" s="240"/>
      <c r="L194" s="240"/>
      <c r="M194" s="240"/>
    </row>
    <row r="195" spans="1:17" x14ac:dyDescent="0.25">
      <c r="A195" s="1"/>
      <c r="B195" s="1"/>
      <c r="C195" s="1"/>
      <c r="D195" s="2"/>
      <c r="E195" s="1"/>
      <c r="F195" s="1"/>
      <c r="G195" s="1"/>
    </row>
    <row r="196" spans="1:17" ht="18" x14ac:dyDescent="0.25">
      <c r="B196" s="4"/>
      <c r="C196" s="4"/>
      <c r="D196" s="4"/>
      <c r="E196" s="285" t="s">
        <v>0</v>
      </c>
      <c r="F196" s="285"/>
      <c r="G196" s="285"/>
      <c r="H196" s="285"/>
      <c r="Q196" s="1"/>
    </row>
    <row r="197" spans="1:17" ht="18" x14ac:dyDescent="0.25">
      <c r="B197" s="5"/>
      <c r="C197" s="6"/>
      <c r="D197" s="6"/>
      <c r="E197" s="285" t="s">
        <v>2</v>
      </c>
      <c r="F197" s="285"/>
      <c r="G197" s="285"/>
      <c r="H197" s="285"/>
      <c r="I197" s="285" t="s">
        <v>259</v>
      </c>
      <c r="J197" s="285"/>
      <c r="K197" s="285"/>
      <c r="L197" s="285"/>
      <c r="M197" s="285"/>
      <c r="N197" s="285"/>
      <c r="O197" s="285"/>
      <c r="P197" s="285"/>
      <c r="Q197" s="4"/>
    </row>
    <row r="198" spans="1:17" x14ac:dyDescent="0.25">
      <c r="B198" s="1"/>
      <c r="C198" s="1"/>
      <c r="D198" s="1"/>
      <c r="E198" s="198"/>
      <c r="F198" s="198"/>
      <c r="G198" s="198"/>
      <c r="H198" s="198"/>
      <c r="I198" s="198"/>
      <c r="J198" s="130"/>
      <c r="K198" s="207"/>
      <c r="L198" s="130"/>
      <c r="M198" s="1"/>
      <c r="N198" s="1"/>
      <c r="O198" s="1"/>
      <c r="P198" s="1"/>
      <c r="Q198" s="6"/>
    </row>
    <row r="199" spans="1:17" x14ac:dyDescent="0.25">
      <c r="B199" s="151"/>
      <c r="C199" s="151"/>
      <c r="D199" s="151"/>
      <c r="E199" s="286" t="s">
        <v>3</v>
      </c>
      <c r="F199" s="286" t="s">
        <v>47</v>
      </c>
      <c r="G199" s="229"/>
      <c r="H199" s="286" t="s">
        <v>5</v>
      </c>
      <c r="I199" s="279" t="s">
        <v>13</v>
      </c>
      <c r="J199" s="152" t="s">
        <v>109</v>
      </c>
      <c r="K199" s="109"/>
      <c r="L199" s="84"/>
      <c r="M199" s="290"/>
      <c r="N199" s="291"/>
      <c r="O199" s="242"/>
      <c r="P199" s="286" t="s">
        <v>7</v>
      </c>
      <c r="Q199" s="274" t="s">
        <v>8</v>
      </c>
    </row>
    <row r="200" spans="1:17" x14ac:dyDescent="0.25">
      <c r="B200" s="277" t="s">
        <v>9</v>
      </c>
      <c r="C200" s="277" t="s">
        <v>10</v>
      </c>
      <c r="D200" s="277" t="s">
        <v>11</v>
      </c>
      <c r="E200" s="287"/>
      <c r="F200" s="287"/>
      <c r="G200" s="230" t="s">
        <v>12</v>
      </c>
      <c r="H200" s="287"/>
      <c r="I200" s="289"/>
      <c r="J200" s="279" t="s">
        <v>236</v>
      </c>
      <c r="K200" s="281" t="s">
        <v>48</v>
      </c>
      <c r="L200" s="283" t="s">
        <v>49</v>
      </c>
      <c r="M200" s="277" t="s">
        <v>17</v>
      </c>
      <c r="N200" s="277" t="s">
        <v>18</v>
      </c>
      <c r="O200" s="239"/>
      <c r="P200" s="287"/>
      <c r="Q200" s="275"/>
    </row>
    <row r="201" spans="1:17" x14ac:dyDescent="0.25">
      <c r="B201" s="278"/>
      <c r="C201" s="278"/>
      <c r="D201" s="278"/>
      <c r="E201" s="288"/>
      <c r="F201" s="288"/>
      <c r="G201" s="231"/>
      <c r="H201" s="288"/>
      <c r="I201" s="280"/>
      <c r="J201" s="280"/>
      <c r="K201" s="282"/>
      <c r="L201" s="284"/>
      <c r="M201" s="278"/>
      <c r="N201" s="278"/>
      <c r="O201" s="235"/>
      <c r="P201" s="288"/>
      <c r="Q201" s="276"/>
    </row>
    <row r="202" spans="1:17" ht="30" customHeight="1" x14ac:dyDescent="0.25">
      <c r="B202" s="14">
        <v>4000</v>
      </c>
      <c r="C202" s="14">
        <v>4500</v>
      </c>
      <c r="D202" s="14">
        <v>451</v>
      </c>
      <c r="E202" s="78" t="s">
        <v>237</v>
      </c>
      <c r="F202" s="78" t="s">
        <v>238</v>
      </c>
      <c r="G202" s="86"/>
      <c r="H202" s="78"/>
      <c r="I202" s="14"/>
      <c r="J202" s="20">
        <v>2500</v>
      </c>
      <c r="K202" s="33"/>
      <c r="L202" s="20">
        <v>2500</v>
      </c>
      <c r="M202" s="20">
        <v>0</v>
      </c>
      <c r="N202" s="20">
        <v>0</v>
      </c>
      <c r="O202" s="20"/>
      <c r="P202" s="20">
        <v>2500</v>
      </c>
      <c r="Q202" s="208"/>
    </row>
    <row r="203" spans="1:17" ht="30" customHeight="1" x14ac:dyDescent="0.25">
      <c r="B203" s="14">
        <v>4000</v>
      </c>
      <c r="C203" s="14">
        <v>4500</v>
      </c>
      <c r="D203" s="14">
        <v>451</v>
      </c>
      <c r="E203" s="60" t="s">
        <v>239</v>
      </c>
      <c r="F203" s="78" t="s">
        <v>238</v>
      </c>
      <c r="G203" s="87"/>
      <c r="H203" s="78"/>
      <c r="I203" s="14"/>
      <c r="J203" s="20">
        <v>2085</v>
      </c>
      <c r="K203" s="33"/>
      <c r="L203" s="20">
        <v>2085</v>
      </c>
      <c r="M203" s="20"/>
      <c r="N203" s="20"/>
      <c r="O203" s="20"/>
      <c r="P203" s="20">
        <v>2085</v>
      </c>
      <c r="Q203" s="208"/>
    </row>
    <row r="204" spans="1:17" ht="30" customHeight="1" x14ac:dyDescent="0.25">
      <c r="B204" s="37"/>
      <c r="C204" s="37"/>
      <c r="D204" s="37"/>
      <c r="E204" s="191" t="s">
        <v>227</v>
      </c>
      <c r="F204" s="37"/>
      <c r="G204" s="37"/>
      <c r="H204" s="192"/>
      <c r="I204" s="37"/>
      <c r="J204" s="88">
        <v>4585</v>
      </c>
      <c r="K204" s="209"/>
      <c r="L204" s="88">
        <v>4585</v>
      </c>
      <c r="M204" s="88"/>
      <c r="N204" s="88"/>
      <c r="O204" s="88"/>
      <c r="P204" s="88">
        <v>4585</v>
      </c>
      <c r="Q204" s="37"/>
    </row>
    <row r="206" spans="1:17" x14ac:dyDescent="0.25">
      <c r="B206" s="1"/>
      <c r="C206" s="1"/>
      <c r="D206" s="1"/>
      <c r="E206" s="198" t="s">
        <v>228</v>
      </c>
      <c r="F206" s="198"/>
      <c r="G206" s="198"/>
      <c r="H206" s="198"/>
      <c r="I206" s="50"/>
      <c r="J206" s="50"/>
      <c r="K206" s="51" t="s">
        <v>229</v>
      </c>
      <c r="L206" s="199"/>
      <c r="M206" s="1"/>
      <c r="N206" s="1"/>
      <c r="O206" s="1"/>
      <c r="P206" s="1"/>
    </row>
    <row r="207" spans="1:17" x14ac:dyDescent="0.25">
      <c r="B207" s="1"/>
      <c r="C207" s="1"/>
      <c r="D207" s="1"/>
      <c r="E207" s="198"/>
      <c r="F207" s="198"/>
      <c r="G207" s="198"/>
      <c r="H207" s="198"/>
      <c r="I207" s="198"/>
      <c r="J207" s="130"/>
      <c r="K207" s="207"/>
      <c r="L207" s="130"/>
      <c r="M207" s="1"/>
      <c r="N207" s="1"/>
      <c r="O207" s="1"/>
    </row>
    <row r="209" spans="1:17" x14ac:dyDescent="0.25">
      <c r="B209" s="1"/>
      <c r="C209" s="1"/>
      <c r="D209" s="1"/>
      <c r="E209" s="198"/>
      <c r="F209" s="198"/>
      <c r="G209" s="198"/>
      <c r="H209" s="49"/>
      <c r="I209" s="50"/>
      <c r="J209" s="50"/>
      <c r="K209" s="51"/>
      <c r="L209" s="199"/>
      <c r="M209" s="1"/>
      <c r="N209" s="1"/>
      <c r="O209" s="1"/>
      <c r="P209" s="1"/>
      <c r="Q209" s="1"/>
    </row>
    <row r="210" spans="1:17" x14ac:dyDescent="0.25">
      <c r="A210" s="1"/>
      <c r="B210" s="1"/>
      <c r="C210" s="200"/>
      <c r="D210" s="200"/>
      <c r="E210" s="198"/>
      <c r="F210" s="200"/>
      <c r="G210" s="50" t="s">
        <v>230</v>
      </c>
      <c r="H210" s="201"/>
    </row>
    <row r="211" spans="1:17" ht="15.75" x14ac:dyDescent="0.25">
      <c r="A211" s="1"/>
      <c r="B211" s="1"/>
      <c r="C211" s="271" t="s">
        <v>231</v>
      </c>
      <c r="D211" s="271"/>
      <c r="E211" s="271"/>
      <c r="F211" s="202"/>
      <c r="G211" s="202"/>
      <c r="H211" s="203"/>
      <c r="K211" s="271" t="s">
        <v>232</v>
      </c>
      <c r="L211" s="271"/>
      <c r="M211" s="271"/>
    </row>
    <row r="212" spans="1:17" x14ac:dyDescent="0.25">
      <c r="A212" s="1"/>
      <c r="B212" s="1"/>
      <c r="C212" s="272" t="s">
        <v>233</v>
      </c>
      <c r="D212" s="272"/>
      <c r="E212" s="272"/>
      <c r="F212" s="204"/>
      <c r="G212" s="204"/>
      <c r="H212" s="204"/>
      <c r="J212" s="204"/>
      <c r="K212" s="273" t="s">
        <v>234</v>
      </c>
      <c r="L212" s="273"/>
      <c r="M212" s="273"/>
    </row>
    <row r="213" spans="1:17" x14ac:dyDescent="0.25">
      <c r="N213" s="1"/>
      <c r="O213" s="1"/>
    </row>
    <row r="215" spans="1:17" x14ac:dyDescent="0.25">
      <c r="N215" s="210"/>
      <c r="O215" s="210"/>
    </row>
    <row r="216" spans="1:17" x14ac:dyDescent="0.25">
      <c r="N216" s="210"/>
      <c r="O216" s="210"/>
      <c r="P216" s="211"/>
    </row>
    <row r="217" spans="1:17" x14ac:dyDescent="0.25">
      <c r="P217" s="211"/>
    </row>
    <row r="219" spans="1:17" x14ac:dyDescent="0.25">
      <c r="N219" s="210"/>
      <c r="O219" s="210"/>
    </row>
    <row r="228" spans="5:8" x14ac:dyDescent="0.25">
      <c r="E228" s="1"/>
      <c r="F228" s="1"/>
      <c r="G228" s="1"/>
      <c r="H228" s="1"/>
    </row>
    <row r="238" spans="5:8" x14ac:dyDescent="0.25">
      <c r="E238" s="1"/>
      <c r="F238" s="1"/>
      <c r="G238" s="1"/>
      <c r="H238" s="212"/>
    </row>
    <row r="239" spans="5:8" x14ac:dyDescent="0.25">
      <c r="E239" s="1"/>
      <c r="F239" s="1"/>
      <c r="G239" s="1"/>
      <c r="H239" s="212"/>
    </row>
    <row r="240" spans="5:8" x14ac:dyDescent="0.25">
      <c r="E240" s="1"/>
      <c r="F240" s="1"/>
      <c r="G240" s="1"/>
      <c r="H240" s="212"/>
    </row>
    <row r="241" spans="5:8" x14ac:dyDescent="0.25">
      <c r="E241" s="1"/>
      <c r="F241" s="1"/>
      <c r="G241" s="1"/>
      <c r="H241" s="212"/>
    </row>
    <row r="242" spans="5:8" x14ac:dyDescent="0.25">
      <c r="E242" s="145"/>
      <c r="F242" s="1"/>
      <c r="G242" s="1"/>
      <c r="H242" s="212"/>
    </row>
    <row r="243" spans="5:8" x14ac:dyDescent="0.25">
      <c r="E243" s="1"/>
      <c r="F243" s="1"/>
      <c r="G243" s="1"/>
      <c r="H243" s="212"/>
    </row>
    <row r="244" spans="5:8" x14ac:dyDescent="0.25">
      <c r="E244" s="1"/>
      <c r="F244" s="1"/>
      <c r="G244" s="1"/>
      <c r="H244" s="212"/>
    </row>
    <row r="245" spans="5:8" x14ac:dyDescent="0.25">
      <c r="E245" s="145"/>
      <c r="F245" s="1"/>
      <c r="G245" s="1"/>
      <c r="H245" s="212"/>
    </row>
    <row r="246" spans="5:8" x14ac:dyDescent="0.25">
      <c r="E246" s="1"/>
      <c r="F246" s="1"/>
      <c r="G246" s="1"/>
      <c r="H246" s="212"/>
    </row>
    <row r="247" spans="5:8" x14ac:dyDescent="0.25">
      <c r="E247" s="145"/>
      <c r="F247" s="1"/>
      <c r="G247" s="1"/>
      <c r="H247" s="212"/>
    </row>
  </sheetData>
  <mergeCells count="164">
    <mergeCell ref="C211:E211"/>
    <mergeCell ref="K211:M211"/>
    <mergeCell ref="C212:E212"/>
    <mergeCell ref="K212:M212"/>
    <mergeCell ref="Q199:Q201"/>
    <mergeCell ref="B200:B201"/>
    <mergeCell ref="C200:C201"/>
    <mergeCell ref="D200:D201"/>
    <mergeCell ref="J200:J201"/>
    <mergeCell ref="K200:K201"/>
    <mergeCell ref="L200:L201"/>
    <mergeCell ref="M200:M201"/>
    <mergeCell ref="N200:N201"/>
    <mergeCell ref="E196:H196"/>
    <mergeCell ref="E197:H197"/>
    <mergeCell ref="I197:P197"/>
    <mergeCell ref="E199:E201"/>
    <mergeCell ref="F199:F201"/>
    <mergeCell ref="H199:H201"/>
    <mergeCell ref="I199:I201"/>
    <mergeCell ref="M199:N199"/>
    <mergeCell ref="P199:P201"/>
    <mergeCell ref="C185:E185"/>
    <mergeCell ref="K185:M185"/>
    <mergeCell ref="C189:E189"/>
    <mergeCell ref="K189:M189"/>
    <mergeCell ref="C190:E190"/>
    <mergeCell ref="K190:M190"/>
    <mergeCell ref="Q167:Q169"/>
    <mergeCell ref="B168:B169"/>
    <mergeCell ref="C168:C169"/>
    <mergeCell ref="D168:D169"/>
    <mergeCell ref="J168:J169"/>
    <mergeCell ref="K168:K169"/>
    <mergeCell ref="L168:L169"/>
    <mergeCell ref="M168:M169"/>
    <mergeCell ref="N168:N169"/>
    <mergeCell ref="E165:H165"/>
    <mergeCell ref="I165:P165"/>
    <mergeCell ref="E166:H166"/>
    <mergeCell ref="I166:P166"/>
    <mergeCell ref="E167:E169"/>
    <mergeCell ref="F167:F169"/>
    <mergeCell ref="H167:H169"/>
    <mergeCell ref="I167:I169"/>
    <mergeCell ref="M167:N167"/>
    <mergeCell ref="P167:P169"/>
    <mergeCell ref="Q137:Q139"/>
    <mergeCell ref="B138:B139"/>
    <mergeCell ref="C138:C139"/>
    <mergeCell ref="D138:D139"/>
    <mergeCell ref="J138:J139"/>
    <mergeCell ref="K138:K139"/>
    <mergeCell ref="L138:L139"/>
    <mergeCell ref="M138:M139"/>
    <mergeCell ref="N138:N139"/>
    <mergeCell ref="K107:K108"/>
    <mergeCell ref="L107:L108"/>
    <mergeCell ref="M107:M108"/>
    <mergeCell ref="N107:N108"/>
    <mergeCell ref="E135:H135"/>
    <mergeCell ref="I135:P135"/>
    <mergeCell ref="E136:H136"/>
    <mergeCell ref="I136:P136"/>
    <mergeCell ref="E137:E139"/>
    <mergeCell ref="F137:F139"/>
    <mergeCell ref="H137:H139"/>
    <mergeCell ref="I137:I139"/>
    <mergeCell ref="M137:N137"/>
    <mergeCell ref="P137:P139"/>
    <mergeCell ref="P78:P80"/>
    <mergeCell ref="Q78:Q80"/>
    <mergeCell ref="J79:J80"/>
    <mergeCell ref="K79:K80"/>
    <mergeCell ref="L79:L80"/>
    <mergeCell ref="M79:M80"/>
    <mergeCell ref="N79:N80"/>
    <mergeCell ref="B106:B108"/>
    <mergeCell ref="C106:C108"/>
    <mergeCell ref="D106:D108"/>
    <mergeCell ref="E106:E108"/>
    <mergeCell ref="F106:F108"/>
    <mergeCell ref="H106:H108"/>
    <mergeCell ref="E102:H102"/>
    <mergeCell ref="I102:P102"/>
    <mergeCell ref="E103:H103"/>
    <mergeCell ref="E104:H104"/>
    <mergeCell ref="I104:P104"/>
    <mergeCell ref="E105:H105"/>
    <mergeCell ref="I106:I108"/>
    <mergeCell ref="M106:N106"/>
    <mergeCell ref="P106:P108"/>
    <mergeCell ref="Q106:Q108"/>
    <mergeCell ref="J107:J108"/>
    <mergeCell ref="E77:H77"/>
    <mergeCell ref="B78:B80"/>
    <mergeCell ref="C78:C80"/>
    <mergeCell ref="D78:D80"/>
    <mergeCell ref="E78:E80"/>
    <mergeCell ref="F78:F80"/>
    <mergeCell ref="H78:H80"/>
    <mergeCell ref="I78:I80"/>
    <mergeCell ref="M78:N78"/>
    <mergeCell ref="Q50:Q52"/>
    <mergeCell ref="J51:J52"/>
    <mergeCell ref="K51:K52"/>
    <mergeCell ref="L51:L52"/>
    <mergeCell ref="M51:M52"/>
    <mergeCell ref="N51:N52"/>
    <mergeCell ref="E74:H74"/>
    <mergeCell ref="E75:H75"/>
    <mergeCell ref="E76:H76"/>
    <mergeCell ref="I76:P76"/>
    <mergeCell ref="E49:H49"/>
    <mergeCell ref="B50:B52"/>
    <mergeCell ref="C50:C52"/>
    <mergeCell ref="D50:D52"/>
    <mergeCell ref="E50:E52"/>
    <mergeCell ref="F50:F52"/>
    <mergeCell ref="H50:H52"/>
    <mergeCell ref="N30:N31"/>
    <mergeCell ref="P30:P31"/>
    <mergeCell ref="I50:I52"/>
    <mergeCell ref="M50:N50"/>
    <mergeCell ref="P50:P52"/>
    <mergeCell ref="Q30:Q31"/>
    <mergeCell ref="E47:H47"/>
    <mergeCell ref="E48:H48"/>
    <mergeCell ref="I48:P48"/>
    <mergeCell ref="H30:H31"/>
    <mergeCell ref="I30:I31"/>
    <mergeCell ref="J30:J31"/>
    <mergeCell ref="K30:K31"/>
    <mergeCell ref="L30:L31"/>
    <mergeCell ref="M30:M31"/>
    <mergeCell ref="E27:H27"/>
    <mergeCell ref="E28:H28"/>
    <mergeCell ref="I28:P28"/>
    <mergeCell ref="E29:H29"/>
    <mergeCell ref="B30:B31"/>
    <mergeCell ref="C30:C31"/>
    <mergeCell ref="D30:D31"/>
    <mergeCell ref="E30:E31"/>
    <mergeCell ref="F30:F31"/>
    <mergeCell ref="G30:G31"/>
    <mergeCell ref="Q6:Q8"/>
    <mergeCell ref="B7:B8"/>
    <mergeCell ref="C7:C8"/>
    <mergeCell ref="D7:D8"/>
    <mergeCell ref="I7:I8"/>
    <mergeCell ref="J7:J8"/>
    <mergeCell ref="K7:K8"/>
    <mergeCell ref="L7:L8"/>
    <mergeCell ref="M7:M8"/>
    <mergeCell ref="N7:N8"/>
    <mergeCell ref="E4:H4"/>
    <mergeCell ref="I4:P4"/>
    <mergeCell ref="E5:H5"/>
    <mergeCell ref="I5:P5"/>
    <mergeCell ref="E6:E8"/>
    <mergeCell ref="F6:F8"/>
    <mergeCell ref="H6:H8"/>
    <mergeCell ref="M6:N6"/>
    <mergeCell ref="P6:P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7"/>
  <sheetViews>
    <sheetView topLeftCell="C214" workbookViewId="0">
      <selection activeCell="H236" sqref="H236"/>
    </sheetView>
  </sheetViews>
  <sheetFormatPr baseColWidth="10" defaultRowHeight="15" x14ac:dyDescent="0.25"/>
  <cols>
    <col min="1" max="1" width="4.7109375" customWidth="1"/>
    <col min="2" max="2" width="9.5703125" customWidth="1"/>
    <col min="3" max="3" width="9.85546875" customWidth="1"/>
    <col min="4" max="4" width="7.7109375" customWidth="1"/>
    <col min="5" max="5" width="37.85546875" customWidth="1"/>
    <col min="6" max="6" width="19.140625" customWidth="1"/>
    <col min="7" max="7" width="16.7109375" customWidth="1"/>
    <col min="8" max="8" width="22.7109375" customWidth="1"/>
    <col min="9" max="9" width="10.7109375" customWidth="1"/>
    <col min="10" max="10" width="12.7109375" bestFit="1" customWidth="1"/>
    <col min="12" max="12" width="14.7109375" customWidth="1"/>
    <col min="13" max="14" width="11.5703125" bestFit="1" customWidth="1"/>
    <col min="15" max="15" width="10.85546875" customWidth="1"/>
    <col min="16" max="16" width="16.85546875" customWidth="1"/>
    <col min="17" max="17" width="35.7109375" customWidth="1"/>
  </cols>
  <sheetData>
    <row r="1" spans="2:17" x14ac:dyDescent="0.25">
      <c r="B1" s="1"/>
      <c r="C1" s="1"/>
      <c r="D1" s="1"/>
      <c r="E1" s="1"/>
      <c r="F1" s="2"/>
      <c r="G1" s="2"/>
      <c r="H1" s="1"/>
      <c r="I1" s="1"/>
      <c r="J1" s="1"/>
      <c r="K1" s="3"/>
      <c r="L1" s="1"/>
      <c r="M1" s="1"/>
      <c r="N1" s="1"/>
      <c r="O1" s="1"/>
      <c r="P1" s="1"/>
      <c r="Q1" s="1"/>
    </row>
    <row r="2" spans="2:17" x14ac:dyDescent="0.25">
      <c r="B2" s="1"/>
      <c r="C2" s="1"/>
      <c r="D2" s="1"/>
      <c r="E2" s="1"/>
      <c r="F2" s="2"/>
      <c r="G2" s="2"/>
      <c r="H2" s="1"/>
      <c r="I2" s="1"/>
      <c r="J2" s="1"/>
      <c r="K2" s="3"/>
      <c r="L2" s="1"/>
      <c r="M2" s="1"/>
      <c r="N2" s="1"/>
      <c r="O2" s="1"/>
      <c r="P2" s="1"/>
      <c r="Q2" s="1"/>
    </row>
    <row r="3" spans="2:17" x14ac:dyDescent="0.25">
      <c r="B3" s="1"/>
      <c r="C3" s="1"/>
      <c r="D3" s="1"/>
      <c r="E3" s="1"/>
      <c r="F3" s="2"/>
      <c r="G3" s="2"/>
      <c r="H3" s="1"/>
      <c r="I3" s="1"/>
      <c r="J3" s="1"/>
      <c r="K3" s="3"/>
      <c r="L3" s="1"/>
      <c r="M3" s="1"/>
      <c r="N3" s="1"/>
      <c r="O3" s="1"/>
      <c r="P3" s="1"/>
      <c r="Q3" s="1"/>
    </row>
    <row r="4" spans="2:17" ht="18" x14ac:dyDescent="0.25">
      <c r="B4" s="4"/>
      <c r="C4" s="4"/>
      <c r="D4" s="4"/>
      <c r="E4" s="285" t="s">
        <v>0</v>
      </c>
      <c r="F4" s="285"/>
      <c r="G4" s="285"/>
      <c r="H4" s="285"/>
      <c r="I4" s="285" t="s">
        <v>260</v>
      </c>
      <c r="J4" s="285"/>
      <c r="K4" s="285"/>
      <c r="L4" s="285"/>
      <c r="M4" s="285"/>
      <c r="N4" s="285"/>
      <c r="O4" s="285"/>
      <c r="P4" s="285"/>
      <c r="Q4" s="4"/>
    </row>
    <row r="5" spans="2:17" ht="18" x14ac:dyDescent="0.25">
      <c r="B5" s="5"/>
      <c r="C5" s="6"/>
      <c r="D5" s="6"/>
      <c r="E5" s="285" t="s">
        <v>2</v>
      </c>
      <c r="F5" s="285"/>
      <c r="G5" s="285"/>
      <c r="H5" s="285"/>
      <c r="I5" s="272"/>
      <c r="J5" s="272"/>
      <c r="K5" s="272"/>
      <c r="L5" s="272"/>
      <c r="M5" s="272"/>
      <c r="N5" s="272"/>
      <c r="O5" s="272"/>
      <c r="P5" s="272"/>
      <c r="Q5" s="6"/>
    </row>
    <row r="6" spans="2:17" x14ac:dyDescent="0.25">
      <c r="B6" s="7"/>
      <c r="C6" s="7"/>
      <c r="D6" s="7"/>
      <c r="E6" s="305" t="s">
        <v>3</v>
      </c>
      <c r="F6" s="286" t="s">
        <v>4</v>
      </c>
      <c r="G6" s="249"/>
      <c r="H6" s="286" t="s">
        <v>5</v>
      </c>
      <c r="I6" s="9"/>
      <c r="J6" s="10" t="s">
        <v>6</v>
      </c>
      <c r="K6" s="11"/>
      <c r="L6" s="10"/>
      <c r="M6" s="308"/>
      <c r="N6" s="309"/>
      <c r="O6" s="241"/>
      <c r="P6" s="286" t="s">
        <v>7</v>
      </c>
      <c r="Q6" s="274" t="s">
        <v>8</v>
      </c>
    </row>
    <row r="7" spans="2:17" ht="22.5" x14ac:dyDescent="0.25">
      <c r="B7" s="277" t="s">
        <v>9</v>
      </c>
      <c r="C7" s="277" t="s">
        <v>10</v>
      </c>
      <c r="D7" s="277" t="s">
        <v>11</v>
      </c>
      <c r="E7" s="306"/>
      <c r="F7" s="287"/>
      <c r="G7" s="250" t="s">
        <v>12</v>
      </c>
      <c r="H7" s="287"/>
      <c r="I7" s="279" t="s">
        <v>13</v>
      </c>
      <c r="J7" s="277" t="s">
        <v>14</v>
      </c>
      <c r="K7" s="303" t="s">
        <v>15</v>
      </c>
      <c r="L7" s="277" t="s">
        <v>16</v>
      </c>
      <c r="M7" s="277" t="s">
        <v>17</v>
      </c>
      <c r="N7" s="277" t="s">
        <v>18</v>
      </c>
      <c r="O7" s="252" t="s">
        <v>250</v>
      </c>
      <c r="P7" s="287"/>
      <c r="Q7" s="275"/>
    </row>
    <row r="8" spans="2:17" ht="18" customHeight="1" x14ac:dyDescent="0.25">
      <c r="B8" s="278"/>
      <c r="C8" s="278"/>
      <c r="D8" s="278"/>
      <c r="E8" s="307"/>
      <c r="F8" s="288"/>
      <c r="G8" s="251"/>
      <c r="H8" s="288"/>
      <c r="I8" s="280"/>
      <c r="J8" s="278"/>
      <c r="K8" s="304"/>
      <c r="L8" s="278"/>
      <c r="M8" s="278"/>
      <c r="N8" s="278"/>
      <c r="O8" s="248"/>
      <c r="P8" s="288"/>
      <c r="Q8" s="276"/>
    </row>
    <row r="9" spans="2:17" ht="30" customHeight="1" x14ac:dyDescent="0.3">
      <c r="B9" s="14">
        <v>1000</v>
      </c>
      <c r="C9" s="14">
        <v>1100</v>
      </c>
      <c r="D9" s="14">
        <v>113</v>
      </c>
      <c r="E9" s="15" t="s">
        <v>19</v>
      </c>
      <c r="F9" s="16" t="s">
        <v>20</v>
      </c>
      <c r="G9" s="17"/>
      <c r="H9" s="17"/>
      <c r="I9" s="14">
        <v>15</v>
      </c>
      <c r="J9" s="18">
        <v>18911</v>
      </c>
      <c r="K9" s="19">
        <v>0</v>
      </c>
      <c r="L9" s="18">
        <f>J9+K9</f>
        <v>18911</v>
      </c>
      <c r="M9" s="18">
        <v>3449.58</v>
      </c>
      <c r="N9" s="20">
        <v>3449.58</v>
      </c>
      <c r="O9" s="20"/>
      <c r="P9" s="20">
        <f>L9-N9</f>
        <v>15461.42</v>
      </c>
      <c r="Q9" s="21"/>
    </row>
    <row r="10" spans="2:17" ht="30" customHeight="1" x14ac:dyDescent="0.25">
      <c r="B10" s="14">
        <v>1000</v>
      </c>
      <c r="C10" s="14">
        <v>1100</v>
      </c>
      <c r="D10" s="14">
        <v>113</v>
      </c>
      <c r="E10" s="22" t="s">
        <v>21</v>
      </c>
      <c r="F10" s="23" t="s">
        <v>22</v>
      </c>
      <c r="G10" s="24"/>
      <c r="H10" s="24"/>
      <c r="I10" s="14">
        <v>15</v>
      </c>
      <c r="J10" s="18">
        <v>5503</v>
      </c>
      <c r="K10" s="19">
        <v>0</v>
      </c>
      <c r="L10" s="18">
        <f t="shared" ref="L10:L12" si="0">J10+K10</f>
        <v>5503</v>
      </c>
      <c r="M10" s="18">
        <v>503.11</v>
      </c>
      <c r="N10" s="20">
        <v>503.11</v>
      </c>
      <c r="O10" s="20"/>
      <c r="P10" s="20">
        <f>L10-N10</f>
        <v>4999.8900000000003</v>
      </c>
      <c r="Q10" s="16"/>
    </row>
    <row r="11" spans="2:17" ht="30" customHeight="1" x14ac:dyDescent="0.25">
      <c r="B11" s="14">
        <v>1000</v>
      </c>
      <c r="C11" s="14">
        <v>1100</v>
      </c>
      <c r="D11" s="14">
        <v>113</v>
      </c>
      <c r="E11" s="15" t="s">
        <v>23</v>
      </c>
      <c r="F11" s="16" t="s">
        <v>24</v>
      </c>
      <c r="G11" s="24"/>
      <c r="H11" s="24"/>
      <c r="I11" s="14">
        <v>15</v>
      </c>
      <c r="J11" s="18">
        <v>2600</v>
      </c>
      <c r="K11" s="19">
        <v>6.1</v>
      </c>
      <c r="L11" s="18">
        <f t="shared" si="0"/>
        <v>2606.1</v>
      </c>
      <c r="M11" s="18">
        <v>0</v>
      </c>
      <c r="N11" s="20">
        <v>0</v>
      </c>
      <c r="O11" s="20"/>
      <c r="P11" s="20">
        <f>L11-N11</f>
        <v>2606.1</v>
      </c>
      <c r="Q11" s="16"/>
    </row>
    <row r="12" spans="2:17" ht="30" customHeight="1" x14ac:dyDescent="0.25">
      <c r="B12" s="14">
        <v>1000</v>
      </c>
      <c r="C12" s="14">
        <v>1100</v>
      </c>
      <c r="D12" s="14">
        <v>113</v>
      </c>
      <c r="E12" s="15" t="s">
        <v>25</v>
      </c>
      <c r="F12" s="16" t="s">
        <v>26</v>
      </c>
      <c r="G12" s="17"/>
      <c r="H12" s="17"/>
      <c r="I12" s="14">
        <v>15</v>
      </c>
      <c r="J12" s="18">
        <v>2600</v>
      </c>
      <c r="K12" s="19">
        <v>6.1</v>
      </c>
      <c r="L12" s="18">
        <f t="shared" si="0"/>
        <v>2606.1</v>
      </c>
      <c r="M12" s="18">
        <v>0</v>
      </c>
      <c r="N12" s="20">
        <v>0</v>
      </c>
      <c r="O12" s="20"/>
      <c r="P12" s="20">
        <f>L12-N12</f>
        <v>2606.1</v>
      </c>
      <c r="Q12" s="16"/>
    </row>
    <row r="13" spans="2:17" ht="30" customHeight="1" x14ac:dyDescent="0.25">
      <c r="B13" s="25"/>
      <c r="C13" s="25"/>
      <c r="D13" s="25"/>
      <c r="E13" s="26" t="s">
        <v>27</v>
      </c>
      <c r="F13" s="27"/>
      <c r="G13" s="27"/>
      <c r="H13" s="28"/>
      <c r="I13" s="29"/>
      <c r="J13" s="30">
        <f t="shared" ref="J13:N13" si="1">SUM(J9:J12)</f>
        <v>29614</v>
      </c>
      <c r="K13" s="30">
        <f t="shared" si="1"/>
        <v>12.2</v>
      </c>
      <c r="L13" s="30">
        <f>SUM(L9:L12)</f>
        <v>29626.199999999997</v>
      </c>
      <c r="M13" s="30">
        <f t="shared" si="1"/>
        <v>3952.69</v>
      </c>
      <c r="N13" s="30">
        <f t="shared" si="1"/>
        <v>3952.69</v>
      </c>
      <c r="O13" s="30"/>
      <c r="P13" s="30">
        <f>SUM(P9:P12)</f>
        <v>25673.51</v>
      </c>
      <c r="Q13" s="31"/>
    </row>
    <row r="14" spans="2:17" ht="30" customHeight="1" x14ac:dyDescent="0.25">
      <c r="B14" s="14">
        <v>1000</v>
      </c>
      <c r="C14" s="14">
        <v>1100</v>
      </c>
      <c r="D14" s="14">
        <v>113</v>
      </c>
      <c r="E14" s="32" t="s">
        <v>258</v>
      </c>
      <c r="F14" s="23" t="s">
        <v>29</v>
      </c>
      <c r="G14" s="17"/>
      <c r="H14" s="17"/>
      <c r="I14" s="14">
        <v>15</v>
      </c>
      <c r="J14" s="20">
        <v>5224</v>
      </c>
      <c r="K14" s="33">
        <v>0</v>
      </c>
      <c r="L14" s="18">
        <v>5224</v>
      </c>
      <c r="M14" s="20">
        <v>458.22</v>
      </c>
      <c r="N14" s="34">
        <v>458.22</v>
      </c>
      <c r="O14" s="34"/>
      <c r="P14" s="20">
        <f>L14-N14-O14</f>
        <v>4765.78</v>
      </c>
      <c r="Q14" s="35"/>
    </row>
    <row r="15" spans="2:17" ht="30" customHeight="1" x14ac:dyDescent="0.25">
      <c r="B15" s="25"/>
      <c r="C15" s="25"/>
      <c r="D15" s="25"/>
      <c r="E15" s="26" t="s">
        <v>30</v>
      </c>
      <c r="F15" s="36"/>
      <c r="G15" s="36"/>
      <c r="H15" s="37"/>
      <c r="I15" s="29"/>
      <c r="J15" s="30">
        <f>SUM(J14)</f>
        <v>5224</v>
      </c>
      <c r="K15" s="30">
        <v>0</v>
      </c>
      <c r="L15" s="30">
        <f>SUM(L14)</f>
        <v>5224</v>
      </c>
      <c r="M15" s="30">
        <f>SUM(M14)</f>
        <v>458.22</v>
      </c>
      <c r="N15" s="30">
        <f>SUM(N14)</f>
        <v>458.22</v>
      </c>
      <c r="O15" s="30"/>
      <c r="P15" s="30">
        <f>SUM(P14)</f>
        <v>4765.78</v>
      </c>
      <c r="Q15" s="38"/>
    </row>
    <row r="16" spans="2:17" ht="30" customHeight="1" x14ac:dyDescent="0.25">
      <c r="B16" s="14">
        <v>1000</v>
      </c>
      <c r="C16" s="14">
        <v>1100</v>
      </c>
      <c r="D16" s="14">
        <v>113</v>
      </c>
      <c r="E16" s="32" t="s">
        <v>31</v>
      </c>
      <c r="F16" s="39" t="s">
        <v>32</v>
      </c>
      <c r="G16" s="17"/>
      <c r="H16" s="17"/>
      <c r="I16" s="14">
        <v>15</v>
      </c>
      <c r="J16" s="20">
        <v>7997.5</v>
      </c>
      <c r="K16" s="33">
        <v>0</v>
      </c>
      <c r="L16" s="18">
        <f>J16+K16</f>
        <v>7997.5</v>
      </c>
      <c r="M16" s="20">
        <v>997.35</v>
      </c>
      <c r="N16" s="34">
        <v>997.35</v>
      </c>
      <c r="O16" s="34"/>
      <c r="P16" s="20">
        <f>L16-N16</f>
        <v>7000.15</v>
      </c>
      <c r="Q16" s="40"/>
    </row>
    <row r="17" spans="2:17" ht="30" customHeight="1" x14ac:dyDescent="0.25">
      <c r="B17" s="25"/>
      <c r="C17" s="25"/>
      <c r="D17" s="25"/>
      <c r="E17" s="26" t="s">
        <v>33</v>
      </c>
      <c r="F17" s="36"/>
      <c r="G17" s="36"/>
      <c r="H17" s="37"/>
      <c r="I17" s="29"/>
      <c r="J17" s="30">
        <f>SUM(J16)</f>
        <v>7997.5</v>
      </c>
      <c r="K17" s="30">
        <f>SUM(K14:K16)</f>
        <v>0</v>
      </c>
      <c r="L17" s="30">
        <f>SUM(L16)</f>
        <v>7997.5</v>
      </c>
      <c r="M17" s="30">
        <f>SUM(M16)</f>
        <v>997.35</v>
      </c>
      <c r="N17" s="30">
        <f>SUM(N16)</f>
        <v>997.35</v>
      </c>
      <c r="O17" s="30"/>
      <c r="P17" s="30">
        <f>SUM(P16)</f>
        <v>7000.15</v>
      </c>
      <c r="Q17" s="38"/>
    </row>
    <row r="18" spans="2:17" ht="30" customHeight="1" x14ac:dyDescent="0.25">
      <c r="B18" s="14">
        <v>1000</v>
      </c>
      <c r="C18" s="14">
        <v>1100</v>
      </c>
      <c r="D18" s="14">
        <v>113</v>
      </c>
      <c r="E18" s="32" t="s">
        <v>34</v>
      </c>
      <c r="F18" s="39" t="s">
        <v>35</v>
      </c>
      <c r="G18" s="24"/>
      <c r="H18" s="24"/>
      <c r="I18" s="14">
        <v>15</v>
      </c>
      <c r="J18" s="20">
        <v>5866</v>
      </c>
      <c r="K18" s="33">
        <v>0</v>
      </c>
      <c r="L18" s="18">
        <f>J18+K18</f>
        <v>5866</v>
      </c>
      <c r="M18" s="20">
        <v>567.27</v>
      </c>
      <c r="N18" s="20">
        <v>567.27</v>
      </c>
      <c r="O18" s="20"/>
      <c r="P18" s="20">
        <f>L18-N18</f>
        <v>5298.73</v>
      </c>
      <c r="Q18" s="41"/>
    </row>
    <row r="19" spans="2:17" ht="30" customHeight="1" x14ac:dyDescent="0.3">
      <c r="B19" s="14">
        <v>1000</v>
      </c>
      <c r="C19" s="14">
        <v>1100</v>
      </c>
      <c r="D19" s="14">
        <v>113</v>
      </c>
      <c r="E19" s="42" t="s">
        <v>36</v>
      </c>
      <c r="F19" s="23" t="s">
        <v>37</v>
      </c>
      <c r="G19" s="43"/>
      <c r="H19" s="44"/>
      <c r="I19" s="14">
        <v>15</v>
      </c>
      <c r="J19" s="20">
        <v>4659</v>
      </c>
      <c r="K19" s="33">
        <v>0</v>
      </c>
      <c r="L19" s="18">
        <f>J19+K19</f>
        <v>4659</v>
      </c>
      <c r="M19" s="20">
        <v>371.93</v>
      </c>
      <c r="N19" s="20">
        <v>371.93</v>
      </c>
      <c r="O19" s="20"/>
      <c r="P19" s="20">
        <f>L19-N19</f>
        <v>4287.07</v>
      </c>
      <c r="Q19" s="45"/>
    </row>
    <row r="20" spans="2:17" ht="30" customHeight="1" x14ac:dyDescent="0.25">
      <c r="B20" s="25"/>
      <c r="C20" s="25"/>
      <c r="D20" s="25"/>
      <c r="E20" s="26" t="s">
        <v>38</v>
      </c>
      <c r="F20" s="36"/>
      <c r="G20" s="36"/>
      <c r="H20" s="37"/>
      <c r="I20" s="25"/>
      <c r="J20" s="30">
        <f>SUM(J18:J19)</f>
        <v>10525</v>
      </c>
      <c r="K20" s="30">
        <v>0</v>
      </c>
      <c r="L20" s="30">
        <f>SUM(L18:L19)</f>
        <v>10525</v>
      </c>
      <c r="M20" s="30">
        <f>SUM(M18:M19)</f>
        <v>939.2</v>
      </c>
      <c r="N20" s="30">
        <f>SUM(N18:N19)</f>
        <v>939.2</v>
      </c>
      <c r="O20" s="30"/>
      <c r="P20" s="30">
        <f>SUM(P18:P19)</f>
        <v>9585.7999999999993</v>
      </c>
      <c r="Q20" s="38"/>
    </row>
    <row r="21" spans="2:17" ht="30" customHeight="1" x14ac:dyDescent="0.25">
      <c r="B21" s="14">
        <v>1000</v>
      </c>
      <c r="C21" s="14">
        <v>1100</v>
      </c>
      <c r="D21" s="14">
        <v>113</v>
      </c>
      <c r="E21" s="32" t="s">
        <v>39</v>
      </c>
      <c r="F21" s="23" t="s">
        <v>40</v>
      </c>
      <c r="G21" s="17"/>
      <c r="H21" s="17"/>
      <c r="I21" s="14">
        <v>15</v>
      </c>
      <c r="J21" s="20">
        <v>5224</v>
      </c>
      <c r="K21" s="33">
        <v>0</v>
      </c>
      <c r="L21" s="18">
        <v>5224</v>
      </c>
      <c r="M21" s="20">
        <v>458.22</v>
      </c>
      <c r="N21" s="34">
        <v>458.22</v>
      </c>
      <c r="O21" s="34"/>
      <c r="P21" s="20">
        <f>L21-N21</f>
        <v>4765.78</v>
      </c>
      <c r="Q21" s="41"/>
    </row>
    <row r="22" spans="2:17" ht="30" customHeight="1" x14ac:dyDescent="0.25">
      <c r="B22" s="26"/>
      <c r="C22" s="26"/>
      <c r="D22" s="26"/>
      <c r="E22" s="26" t="s">
        <v>41</v>
      </c>
      <c r="F22" s="27"/>
      <c r="G22" s="27"/>
      <c r="H22" s="28"/>
      <c r="I22" s="29"/>
      <c r="J22" s="30">
        <f>SUM(J21)</f>
        <v>5224</v>
      </c>
      <c r="K22" s="30">
        <v>0</v>
      </c>
      <c r="L22" s="30">
        <f>SUM(L21)</f>
        <v>5224</v>
      </c>
      <c r="M22" s="30">
        <f>SUM(M21)</f>
        <v>458.22</v>
      </c>
      <c r="N22" s="30">
        <f>SUM(N21)</f>
        <v>458.22</v>
      </c>
      <c r="O22" s="30"/>
      <c r="P22" s="30">
        <f>SUM(P21)</f>
        <v>4765.78</v>
      </c>
      <c r="Q22" s="31"/>
    </row>
    <row r="23" spans="2:17" ht="30" customHeight="1" x14ac:dyDescent="0.25">
      <c r="B23" s="14">
        <v>1000</v>
      </c>
      <c r="C23" s="14">
        <v>1100</v>
      </c>
      <c r="D23" s="14">
        <v>113</v>
      </c>
      <c r="E23" s="15"/>
      <c r="F23" s="16" t="s">
        <v>43</v>
      </c>
      <c r="G23" s="17"/>
      <c r="H23" s="17"/>
      <c r="I23" s="14"/>
      <c r="J23" s="18"/>
      <c r="K23" s="19"/>
      <c r="L23" s="18"/>
      <c r="M23" s="18">
        <v>0</v>
      </c>
      <c r="N23" s="20">
        <v>0</v>
      </c>
      <c r="O23" s="20"/>
      <c r="P23" s="20">
        <f>L23-N23</f>
        <v>0</v>
      </c>
      <c r="Q23" s="41"/>
    </row>
    <row r="24" spans="2:17" ht="30" customHeight="1" x14ac:dyDescent="0.25">
      <c r="B24" s="14">
        <v>1000</v>
      </c>
      <c r="C24" s="14">
        <v>1100</v>
      </c>
      <c r="D24" s="14">
        <v>113</v>
      </c>
      <c r="E24" s="15" t="s">
        <v>44</v>
      </c>
      <c r="F24" s="16" t="s">
        <v>45</v>
      </c>
      <c r="G24" s="24"/>
      <c r="H24" s="24"/>
      <c r="I24" s="14">
        <v>15</v>
      </c>
      <c r="J24" s="18">
        <v>6750</v>
      </c>
      <c r="K24" s="19">
        <v>0</v>
      </c>
      <c r="L24" s="18">
        <f>J24+K24</f>
        <v>6750</v>
      </c>
      <c r="M24" s="18">
        <v>730.77</v>
      </c>
      <c r="N24" s="20">
        <v>730.77</v>
      </c>
      <c r="O24" s="20"/>
      <c r="P24" s="20">
        <f>L24-N24</f>
        <v>6019.23</v>
      </c>
      <c r="Q24" s="41"/>
    </row>
    <row r="25" spans="2:17" ht="30" customHeight="1" x14ac:dyDescent="0.25">
      <c r="B25" s="26"/>
      <c r="C25" s="26"/>
      <c r="D25" s="26"/>
      <c r="E25" s="26" t="s">
        <v>46</v>
      </c>
      <c r="F25" s="27"/>
      <c r="G25" s="27"/>
      <c r="H25" s="28"/>
      <c r="I25" s="29"/>
      <c r="J25" s="30">
        <f>SUM(J23:J24)</f>
        <v>6750</v>
      </c>
      <c r="K25" s="30">
        <f>SUM(K18:K24)</f>
        <v>0</v>
      </c>
      <c r="L25" s="30">
        <f>SUM(L23:L24)</f>
        <v>6750</v>
      </c>
      <c r="M25" s="30">
        <f>SUM(M23:M24)</f>
        <v>730.77</v>
      </c>
      <c r="N25" s="30">
        <f>SUM(N23:N24)</f>
        <v>730.77</v>
      </c>
      <c r="O25" s="30"/>
      <c r="P25" s="30">
        <f>SUM(P23:P24)</f>
        <v>6019.23</v>
      </c>
      <c r="Q25" s="31"/>
    </row>
    <row r="26" spans="2:17" x14ac:dyDescent="0.25">
      <c r="B26" s="46"/>
      <c r="C26" s="46"/>
      <c r="D26" s="46"/>
      <c r="E26" s="47"/>
      <c r="F26" s="48"/>
      <c r="G26" s="48"/>
      <c r="H26" s="49"/>
      <c r="I26" s="50"/>
      <c r="J26" s="50"/>
      <c r="K26" s="51"/>
      <c r="L26" s="50"/>
      <c r="M26" s="50"/>
      <c r="N26" s="50"/>
      <c r="O26" s="50"/>
      <c r="P26" s="50"/>
      <c r="Q26" s="52"/>
    </row>
    <row r="27" spans="2:17" ht="18" x14ac:dyDescent="0.25">
      <c r="B27" s="46"/>
      <c r="C27" s="46"/>
      <c r="D27" s="46"/>
      <c r="E27" s="285" t="s">
        <v>0</v>
      </c>
      <c r="F27" s="285"/>
      <c r="G27" s="285"/>
      <c r="H27" s="285"/>
      <c r="I27" s="50"/>
      <c r="J27" s="50"/>
      <c r="K27" s="51"/>
      <c r="L27" s="50"/>
      <c r="M27" s="50"/>
      <c r="N27" s="50"/>
      <c r="O27" s="50"/>
      <c r="P27" s="50"/>
      <c r="Q27" s="52"/>
    </row>
    <row r="28" spans="2:17" ht="18" x14ac:dyDescent="0.25">
      <c r="B28" s="4"/>
      <c r="C28" s="2"/>
      <c r="D28" s="2"/>
      <c r="E28" s="285" t="s">
        <v>2</v>
      </c>
      <c r="F28" s="285"/>
      <c r="G28" s="285"/>
      <c r="H28" s="285"/>
      <c r="I28" s="285" t="s">
        <v>260</v>
      </c>
      <c r="J28" s="285"/>
      <c r="K28" s="285"/>
      <c r="L28" s="285"/>
      <c r="M28" s="285"/>
      <c r="N28" s="285"/>
      <c r="O28" s="285"/>
      <c r="P28" s="285"/>
      <c r="Q28" s="2"/>
    </row>
    <row r="29" spans="2:17" ht="18" x14ac:dyDescent="0.25">
      <c r="B29" s="5"/>
      <c r="C29" s="2"/>
      <c r="D29" s="2"/>
      <c r="E29" s="294"/>
      <c r="F29" s="294"/>
      <c r="G29" s="294"/>
      <c r="H29" s="294"/>
      <c r="I29" s="53"/>
      <c r="J29" s="53"/>
      <c r="K29" s="54"/>
      <c r="L29" s="53"/>
      <c r="M29" s="53"/>
      <c r="N29" s="53"/>
      <c r="O29" s="53"/>
      <c r="P29" s="53"/>
      <c r="Q29" s="2"/>
    </row>
    <row r="30" spans="2:17" x14ac:dyDescent="0.25">
      <c r="B30" s="277" t="s">
        <v>9</v>
      </c>
      <c r="C30" s="277" t="s">
        <v>10</v>
      </c>
      <c r="D30" s="297" t="s">
        <v>11</v>
      </c>
      <c r="E30" s="274" t="s">
        <v>3</v>
      </c>
      <c r="F30" s="286" t="s">
        <v>47</v>
      </c>
      <c r="G30" s="286" t="s">
        <v>12</v>
      </c>
      <c r="H30" s="286" t="s">
        <v>5</v>
      </c>
      <c r="I30" s="301" t="s">
        <v>13</v>
      </c>
      <c r="J30" s="277" t="s">
        <v>14</v>
      </c>
      <c r="K30" s="303" t="s">
        <v>48</v>
      </c>
      <c r="L30" s="274" t="s">
        <v>49</v>
      </c>
      <c r="M30" s="277" t="s">
        <v>17</v>
      </c>
      <c r="N30" s="297" t="s">
        <v>18</v>
      </c>
      <c r="O30" s="253"/>
      <c r="P30" s="299" t="s">
        <v>7</v>
      </c>
      <c r="Q30" s="300" t="s">
        <v>8</v>
      </c>
    </row>
    <row r="31" spans="2:17" x14ac:dyDescent="0.25">
      <c r="B31" s="278"/>
      <c r="C31" s="278"/>
      <c r="D31" s="298"/>
      <c r="E31" s="276"/>
      <c r="F31" s="288"/>
      <c r="G31" s="288"/>
      <c r="H31" s="288"/>
      <c r="I31" s="302"/>
      <c r="J31" s="278"/>
      <c r="K31" s="304"/>
      <c r="L31" s="276"/>
      <c r="M31" s="278"/>
      <c r="N31" s="298"/>
      <c r="O31" s="254"/>
      <c r="P31" s="299"/>
      <c r="Q31" s="300"/>
    </row>
    <row r="32" spans="2:17" ht="30" customHeight="1" x14ac:dyDescent="0.25">
      <c r="B32" s="55">
        <v>1000</v>
      </c>
      <c r="C32" s="55">
        <v>1100</v>
      </c>
      <c r="D32" s="55">
        <v>113</v>
      </c>
      <c r="E32" s="56" t="s">
        <v>50</v>
      </c>
      <c r="F32" s="57" t="s">
        <v>51</v>
      </c>
      <c r="G32" s="17"/>
      <c r="H32" s="17"/>
      <c r="I32" s="55">
        <v>15</v>
      </c>
      <c r="J32" s="20">
        <v>8500</v>
      </c>
      <c r="K32" s="33">
        <v>0</v>
      </c>
      <c r="L32" s="18">
        <f>J32+K32</f>
        <v>8500</v>
      </c>
      <c r="M32" s="20">
        <v>1104.73</v>
      </c>
      <c r="N32" s="34">
        <v>1104.73</v>
      </c>
      <c r="O32" s="34"/>
      <c r="P32" s="20">
        <f>L32-N32</f>
        <v>7395.27</v>
      </c>
      <c r="Q32" s="58"/>
    </row>
    <row r="33" spans="2:17" ht="30" customHeight="1" x14ac:dyDescent="0.25">
      <c r="B33" s="14">
        <v>1000</v>
      </c>
      <c r="C33" s="14">
        <v>1100</v>
      </c>
      <c r="D33" s="14">
        <v>113</v>
      </c>
      <c r="E33" s="59" t="s">
        <v>52</v>
      </c>
      <c r="F33" s="16" t="s">
        <v>53</v>
      </c>
      <c r="G33" s="60"/>
      <c r="H33" s="61"/>
      <c r="I33" s="14">
        <v>15</v>
      </c>
      <c r="J33" s="18">
        <v>2600</v>
      </c>
      <c r="K33" s="62">
        <v>6.1</v>
      </c>
      <c r="L33" s="18">
        <f>J33+K33</f>
        <v>2606.1</v>
      </c>
      <c r="M33" s="18"/>
      <c r="N33" s="18"/>
      <c r="O33" s="18"/>
      <c r="P33" s="20">
        <f>L33-N33</f>
        <v>2606.1</v>
      </c>
      <c r="Q33" s="41"/>
    </row>
    <row r="34" spans="2:17" ht="30" customHeight="1" x14ac:dyDescent="0.25">
      <c r="B34" s="26"/>
      <c r="C34" s="26"/>
      <c r="D34" s="26"/>
      <c r="E34" s="26" t="s">
        <v>54</v>
      </c>
      <c r="F34" s="27"/>
      <c r="G34" s="27"/>
      <c r="H34" s="28"/>
      <c r="I34" s="29"/>
      <c r="J34" s="30">
        <f t="shared" ref="J34:N34" si="2">SUM(J32:J33)</f>
        <v>11100</v>
      </c>
      <c r="K34" s="30">
        <f t="shared" si="2"/>
        <v>6.1</v>
      </c>
      <c r="L34" s="30">
        <f t="shared" si="2"/>
        <v>11106.1</v>
      </c>
      <c r="M34" s="30">
        <f t="shared" si="2"/>
        <v>1104.73</v>
      </c>
      <c r="N34" s="30">
        <f t="shared" si="2"/>
        <v>1104.73</v>
      </c>
      <c r="O34" s="30"/>
      <c r="P34" s="30">
        <f>SUM(P32:P33)</f>
        <v>10001.370000000001</v>
      </c>
      <c r="Q34" s="31"/>
    </row>
    <row r="35" spans="2:17" ht="30" customHeight="1" x14ac:dyDescent="0.25">
      <c r="B35" s="176">
        <v>1000</v>
      </c>
      <c r="C35" s="226">
        <v>1100</v>
      </c>
      <c r="D35" s="226">
        <v>113</v>
      </c>
      <c r="E35" s="65" t="s">
        <v>55</v>
      </c>
      <c r="F35" s="64" t="s">
        <v>56</v>
      </c>
      <c r="G35" s="17"/>
      <c r="H35" s="17"/>
      <c r="I35" s="14">
        <v>15</v>
      </c>
      <c r="J35" s="18">
        <v>6252</v>
      </c>
      <c r="K35" s="62">
        <v>0</v>
      </c>
      <c r="L35" s="18">
        <f>J35+K35</f>
        <v>6252</v>
      </c>
      <c r="M35" s="18">
        <v>636.48</v>
      </c>
      <c r="N35" s="18">
        <v>636.48</v>
      </c>
      <c r="O35" s="18"/>
      <c r="P35" s="18">
        <f>L35-N35</f>
        <v>5615.52</v>
      </c>
      <c r="Q35" s="255"/>
    </row>
    <row r="36" spans="2:17" ht="30" customHeight="1" x14ac:dyDescent="0.25">
      <c r="B36" s="176">
        <v>1000</v>
      </c>
      <c r="C36" s="226">
        <v>1100</v>
      </c>
      <c r="D36" s="226">
        <v>113</v>
      </c>
      <c r="E36" s="67" t="s">
        <v>57</v>
      </c>
      <c r="F36" s="64" t="s">
        <v>58</v>
      </c>
      <c r="G36" s="68"/>
      <c r="H36" s="64"/>
      <c r="I36" s="14">
        <v>15</v>
      </c>
      <c r="J36" s="18">
        <v>2750</v>
      </c>
      <c r="K36" s="69"/>
      <c r="L36" s="18">
        <f>J36+K36</f>
        <v>2750</v>
      </c>
      <c r="M36" s="20">
        <v>18.71</v>
      </c>
      <c r="N36" s="20">
        <v>18.71</v>
      </c>
      <c r="O36" s="20"/>
      <c r="P36" s="18">
        <f>L36-N36</f>
        <v>2731.29</v>
      </c>
      <c r="Q36" s="255"/>
    </row>
    <row r="37" spans="2:17" ht="30" customHeight="1" x14ac:dyDescent="0.25">
      <c r="B37" s="70"/>
      <c r="C37" s="70"/>
      <c r="D37" s="70"/>
      <c r="E37" s="26" t="s">
        <v>59</v>
      </c>
      <c r="F37" s="27"/>
      <c r="G37" s="27"/>
      <c r="H37" s="28"/>
      <c r="I37" s="71"/>
      <c r="J37" s="30">
        <f t="shared" ref="J37:N37" si="3">SUM(J35:J36)</f>
        <v>9002</v>
      </c>
      <c r="K37" s="30">
        <f t="shared" si="3"/>
        <v>0</v>
      </c>
      <c r="L37" s="30">
        <f t="shared" si="3"/>
        <v>9002</v>
      </c>
      <c r="M37" s="30">
        <f t="shared" si="3"/>
        <v>655.19000000000005</v>
      </c>
      <c r="N37" s="30">
        <f t="shared" si="3"/>
        <v>655.19000000000005</v>
      </c>
      <c r="O37" s="30"/>
      <c r="P37" s="30">
        <f>SUM(P35:P36)</f>
        <v>8346.8100000000013</v>
      </c>
      <c r="Q37" s="31"/>
    </row>
    <row r="38" spans="2:17" ht="30" customHeight="1" x14ac:dyDescent="0.25">
      <c r="B38" s="72">
        <v>1000</v>
      </c>
      <c r="C38" s="72">
        <v>1100</v>
      </c>
      <c r="D38" s="72">
        <v>113</v>
      </c>
      <c r="E38" s="15" t="s">
        <v>60</v>
      </c>
      <c r="F38" s="73" t="s">
        <v>61</v>
      </c>
      <c r="G38" s="17"/>
      <c r="H38" s="17"/>
      <c r="I38" s="72">
        <v>15</v>
      </c>
      <c r="J38" s="20">
        <v>5866</v>
      </c>
      <c r="K38" s="33">
        <v>0</v>
      </c>
      <c r="L38" s="20">
        <f>J38+K38</f>
        <v>5866</v>
      </c>
      <c r="M38" s="20">
        <v>567.27</v>
      </c>
      <c r="N38" s="20">
        <v>567.27</v>
      </c>
      <c r="O38" s="20"/>
      <c r="P38" s="20">
        <f>L38-N38</f>
        <v>5298.73</v>
      </c>
      <c r="Q38" s="74"/>
    </row>
    <row r="39" spans="2:17" ht="30" customHeight="1" x14ac:dyDescent="0.25">
      <c r="B39" s="14">
        <v>1000</v>
      </c>
      <c r="C39" s="14">
        <v>1100</v>
      </c>
      <c r="D39" s="14">
        <v>113</v>
      </c>
      <c r="E39" s="15" t="s">
        <v>62</v>
      </c>
      <c r="F39" s="16" t="s">
        <v>63</v>
      </c>
      <c r="G39" s="17"/>
      <c r="H39" s="17"/>
      <c r="I39" s="14">
        <v>15</v>
      </c>
      <c r="J39" s="20">
        <v>4509.7</v>
      </c>
      <c r="K39" s="33">
        <v>0</v>
      </c>
      <c r="L39" s="20">
        <f t="shared" ref="L39:L40" si="4">J39+K39</f>
        <v>4509.7</v>
      </c>
      <c r="M39" s="20">
        <v>355.67</v>
      </c>
      <c r="N39" s="20">
        <v>355.67</v>
      </c>
      <c r="O39" s="20"/>
      <c r="P39" s="20">
        <f>L39-N39</f>
        <v>4154.03</v>
      </c>
      <c r="Q39" s="41"/>
    </row>
    <row r="40" spans="2:17" ht="30" customHeight="1" x14ac:dyDescent="0.25">
      <c r="B40" s="14">
        <v>1000</v>
      </c>
      <c r="C40" s="14">
        <v>1100</v>
      </c>
      <c r="D40" s="14">
        <v>113</v>
      </c>
      <c r="E40" s="15" t="s">
        <v>64</v>
      </c>
      <c r="F40" s="16" t="s">
        <v>65</v>
      </c>
      <c r="G40" s="17"/>
      <c r="H40" s="17"/>
      <c r="I40" s="14">
        <v>15</v>
      </c>
      <c r="J40" s="20">
        <v>2600</v>
      </c>
      <c r="K40" s="19">
        <v>6.1</v>
      </c>
      <c r="L40" s="20">
        <f t="shared" si="4"/>
        <v>2606.1</v>
      </c>
      <c r="M40" s="18">
        <v>0</v>
      </c>
      <c r="N40" s="20">
        <v>0</v>
      </c>
      <c r="O40" s="20"/>
      <c r="P40" s="20">
        <f>L40-N40</f>
        <v>2606.1</v>
      </c>
      <c r="Q40" s="255"/>
    </row>
    <row r="41" spans="2:17" ht="30" customHeight="1" x14ac:dyDescent="0.25">
      <c r="B41" s="70"/>
      <c r="C41" s="70"/>
      <c r="D41" s="70"/>
      <c r="E41" s="26" t="s">
        <v>66</v>
      </c>
      <c r="F41" s="27"/>
      <c r="G41" s="27"/>
      <c r="H41" s="28"/>
      <c r="I41" s="71"/>
      <c r="J41" s="30">
        <f t="shared" ref="J41:N41" si="5">SUM(J38:J40)</f>
        <v>12975.7</v>
      </c>
      <c r="K41" s="30">
        <f t="shared" si="5"/>
        <v>6.1</v>
      </c>
      <c r="L41" s="30">
        <f t="shared" si="5"/>
        <v>12981.800000000001</v>
      </c>
      <c r="M41" s="30">
        <f t="shared" si="5"/>
        <v>922.94</v>
      </c>
      <c r="N41" s="30">
        <f t="shared" si="5"/>
        <v>922.94</v>
      </c>
      <c r="O41" s="30"/>
      <c r="P41" s="30">
        <f>SUM(P38:P40)</f>
        <v>12058.859999999999</v>
      </c>
      <c r="Q41" s="31"/>
    </row>
    <row r="42" spans="2:17" ht="30" customHeight="1" x14ac:dyDescent="0.25">
      <c r="B42" s="14">
        <v>1000</v>
      </c>
      <c r="C42" s="14">
        <v>1100</v>
      </c>
      <c r="D42" s="14">
        <v>113</v>
      </c>
      <c r="E42" s="32" t="s">
        <v>67</v>
      </c>
      <c r="F42" s="39" t="s">
        <v>68</v>
      </c>
      <c r="G42" s="17"/>
      <c r="H42" s="17"/>
      <c r="I42" s="14">
        <v>15</v>
      </c>
      <c r="J42" s="18">
        <v>8789</v>
      </c>
      <c r="K42" s="62">
        <v>0</v>
      </c>
      <c r="L42" s="18">
        <f>J42+K42</f>
        <v>8789</v>
      </c>
      <c r="M42" s="18">
        <v>1166.49</v>
      </c>
      <c r="N42" s="75">
        <v>1166.49</v>
      </c>
      <c r="O42" s="75"/>
      <c r="P42" s="18">
        <f>L42-N42</f>
        <v>7622.51</v>
      </c>
      <c r="Q42" s="251"/>
    </row>
    <row r="43" spans="2:17" ht="30" customHeight="1" x14ac:dyDescent="0.25">
      <c r="B43" s="14">
        <v>1000</v>
      </c>
      <c r="C43" s="14">
        <v>1100</v>
      </c>
      <c r="D43" s="14">
        <v>113</v>
      </c>
      <c r="E43" s="76" t="s">
        <v>69</v>
      </c>
      <c r="F43" s="39" t="s">
        <v>70</v>
      </c>
      <c r="G43" s="77"/>
      <c r="H43" s="78"/>
      <c r="I43" s="14">
        <v>15</v>
      </c>
      <c r="J43" s="18">
        <v>7048</v>
      </c>
      <c r="K43" s="62">
        <v>0</v>
      </c>
      <c r="L43" s="18">
        <f>J43+K43</f>
        <v>7048</v>
      </c>
      <c r="M43" s="18">
        <v>794.45</v>
      </c>
      <c r="N43" s="75">
        <v>794.45</v>
      </c>
      <c r="O43" s="75"/>
      <c r="P43" s="18">
        <f>L43-N43</f>
        <v>6253.55</v>
      </c>
      <c r="Q43" s="79"/>
    </row>
    <row r="44" spans="2:17" ht="30" customHeight="1" x14ac:dyDescent="0.25">
      <c r="B44" s="14">
        <v>1000</v>
      </c>
      <c r="C44" s="14">
        <v>1100</v>
      </c>
      <c r="D44" s="14">
        <v>113</v>
      </c>
      <c r="E44" s="32" t="s">
        <v>71</v>
      </c>
      <c r="F44" s="39" t="s">
        <v>72</v>
      </c>
      <c r="G44" s="17"/>
      <c r="H44" s="17"/>
      <c r="I44" s="14">
        <v>14</v>
      </c>
      <c r="J44" s="18">
        <v>2426.66</v>
      </c>
      <c r="K44" s="19">
        <v>5.69</v>
      </c>
      <c r="L44" s="18">
        <f>J44+K44</f>
        <v>2432.35</v>
      </c>
      <c r="M44" s="18">
        <v>0</v>
      </c>
      <c r="N44" s="20">
        <v>0</v>
      </c>
      <c r="O44" s="20"/>
      <c r="P44" s="18">
        <f>L44-N44</f>
        <v>2432.35</v>
      </c>
      <c r="Q44" s="251"/>
    </row>
    <row r="45" spans="2:17" ht="30" customHeight="1" x14ac:dyDescent="0.25">
      <c r="B45" s="25"/>
      <c r="C45" s="25"/>
      <c r="D45" s="25"/>
      <c r="E45" s="80" t="s">
        <v>73</v>
      </c>
      <c r="F45" s="81"/>
      <c r="G45" s="81"/>
      <c r="H45" s="37"/>
      <c r="I45" s="25"/>
      <c r="J45" s="30">
        <f t="shared" ref="J45:N45" si="6">SUM(J42:J44)</f>
        <v>18263.66</v>
      </c>
      <c r="K45" s="30">
        <f t="shared" si="6"/>
        <v>5.69</v>
      </c>
      <c r="L45" s="30">
        <f t="shared" si="6"/>
        <v>18269.349999999999</v>
      </c>
      <c r="M45" s="30">
        <f t="shared" si="6"/>
        <v>1960.94</v>
      </c>
      <c r="N45" s="30">
        <f t="shared" si="6"/>
        <v>1960.94</v>
      </c>
      <c r="O45" s="30"/>
      <c r="P45" s="30">
        <f>SUM(P42:P44)</f>
        <v>16308.410000000002</v>
      </c>
      <c r="Q45" s="81"/>
    </row>
    <row r="46" spans="2:17" x14ac:dyDescent="0.25">
      <c r="B46" s="46"/>
      <c r="C46" s="46"/>
      <c r="D46" s="46"/>
      <c r="E46" s="47"/>
      <c r="F46" s="48"/>
      <c r="G46" s="48"/>
      <c r="H46" s="49"/>
      <c r="I46" s="50"/>
      <c r="J46" s="50"/>
      <c r="K46" s="51"/>
      <c r="L46" s="50"/>
      <c r="M46" s="50"/>
      <c r="N46" s="50"/>
      <c r="O46" s="50"/>
      <c r="P46" s="50"/>
      <c r="Q46" s="52"/>
    </row>
    <row r="47" spans="2:17" ht="18" x14ac:dyDescent="0.25">
      <c r="B47" s="46"/>
      <c r="C47" s="46"/>
      <c r="D47" s="46"/>
      <c r="E47" s="285" t="s">
        <v>0</v>
      </c>
      <c r="F47" s="285"/>
      <c r="G47" s="285"/>
      <c r="H47" s="285"/>
      <c r="I47" s="50"/>
      <c r="J47" s="50"/>
      <c r="K47" s="51"/>
      <c r="L47" s="50"/>
      <c r="M47" s="50"/>
      <c r="N47" s="50"/>
      <c r="O47" s="50"/>
      <c r="P47" s="50"/>
      <c r="Q47" s="52"/>
    </row>
    <row r="48" spans="2:17" ht="18" x14ac:dyDescent="0.25">
      <c r="B48" s="4"/>
      <c r="C48" s="2"/>
      <c r="D48" s="2"/>
      <c r="E48" s="285" t="s">
        <v>2</v>
      </c>
      <c r="F48" s="285"/>
      <c r="G48" s="285"/>
      <c r="H48" s="285"/>
      <c r="I48" s="285" t="s">
        <v>260</v>
      </c>
      <c r="J48" s="285"/>
      <c r="K48" s="285"/>
      <c r="L48" s="285"/>
      <c r="M48" s="285"/>
      <c r="N48" s="285"/>
      <c r="O48" s="285"/>
      <c r="P48" s="285"/>
      <c r="Q48" s="2"/>
    </row>
    <row r="49" spans="2:17" ht="18" x14ac:dyDescent="0.25">
      <c r="B49" s="5"/>
      <c r="C49" s="2"/>
      <c r="D49" s="2"/>
      <c r="E49" s="285"/>
      <c r="F49" s="285"/>
      <c r="G49" s="285"/>
      <c r="H49" s="285"/>
      <c r="I49" s="53"/>
      <c r="J49" s="53"/>
      <c r="K49" s="54"/>
      <c r="L49" s="53"/>
      <c r="M49" s="53"/>
      <c r="N49" s="53"/>
      <c r="O49" s="53"/>
      <c r="P49" s="53"/>
      <c r="Q49" s="2"/>
    </row>
    <row r="50" spans="2:17" x14ac:dyDescent="0.25">
      <c r="B50" s="277" t="s">
        <v>9</v>
      </c>
      <c r="C50" s="277" t="s">
        <v>10</v>
      </c>
      <c r="D50" s="277" t="s">
        <v>11</v>
      </c>
      <c r="E50" s="274" t="s">
        <v>3</v>
      </c>
      <c r="F50" s="286" t="s">
        <v>47</v>
      </c>
      <c r="G50" s="249"/>
      <c r="H50" s="286" t="s">
        <v>5</v>
      </c>
      <c r="I50" s="279" t="s">
        <v>13</v>
      </c>
      <c r="J50" s="82" t="s">
        <v>74</v>
      </c>
      <c r="K50" s="83"/>
      <c r="L50" s="84"/>
      <c r="M50" s="290"/>
      <c r="N50" s="291"/>
      <c r="O50" s="242"/>
      <c r="P50" s="286" t="s">
        <v>7</v>
      </c>
      <c r="Q50" s="274" t="s">
        <v>8</v>
      </c>
    </row>
    <row r="51" spans="2:17" ht="22.5" x14ac:dyDescent="0.25">
      <c r="B51" s="293"/>
      <c r="C51" s="293"/>
      <c r="D51" s="293"/>
      <c r="E51" s="275"/>
      <c r="F51" s="287"/>
      <c r="G51" s="250" t="s">
        <v>12</v>
      </c>
      <c r="H51" s="287"/>
      <c r="I51" s="289"/>
      <c r="J51" s="279" t="s">
        <v>14</v>
      </c>
      <c r="K51" s="281" t="s">
        <v>48</v>
      </c>
      <c r="L51" s="295" t="s">
        <v>49</v>
      </c>
      <c r="M51" s="277" t="s">
        <v>17</v>
      </c>
      <c r="N51" s="277" t="s">
        <v>18</v>
      </c>
      <c r="O51" s="252" t="s">
        <v>250</v>
      </c>
      <c r="P51" s="287"/>
      <c r="Q51" s="275"/>
    </row>
    <row r="52" spans="2:17" x14ac:dyDescent="0.25">
      <c r="B52" s="278"/>
      <c r="C52" s="278"/>
      <c r="D52" s="278"/>
      <c r="E52" s="276"/>
      <c r="F52" s="288"/>
      <c r="G52" s="251"/>
      <c r="H52" s="288"/>
      <c r="I52" s="280"/>
      <c r="J52" s="280"/>
      <c r="K52" s="282"/>
      <c r="L52" s="296"/>
      <c r="M52" s="278"/>
      <c r="N52" s="278"/>
      <c r="O52" s="248"/>
      <c r="P52" s="288"/>
      <c r="Q52" s="276"/>
    </row>
    <row r="53" spans="2:17" ht="30" customHeight="1" x14ac:dyDescent="0.25">
      <c r="B53" s="14">
        <v>1000</v>
      </c>
      <c r="C53" s="14">
        <v>1100</v>
      </c>
      <c r="D53" s="14">
        <v>113</v>
      </c>
      <c r="E53" s="17" t="s">
        <v>75</v>
      </c>
      <c r="F53" s="78" t="s">
        <v>76</v>
      </c>
      <c r="G53" s="17"/>
      <c r="H53" s="17"/>
      <c r="I53" s="14">
        <v>15</v>
      </c>
      <c r="J53" s="18">
        <v>6252</v>
      </c>
      <c r="K53" s="62">
        <v>0</v>
      </c>
      <c r="L53" s="18">
        <f>J53+K53</f>
        <v>6252</v>
      </c>
      <c r="M53" s="18">
        <v>636.48</v>
      </c>
      <c r="N53" s="18">
        <v>636.48</v>
      </c>
      <c r="O53" s="18"/>
      <c r="P53" s="18">
        <f t="shared" ref="P53:P62" si="7">L53-N53</f>
        <v>5615.52</v>
      </c>
      <c r="Q53" s="85"/>
    </row>
    <row r="54" spans="2:17" ht="30" customHeight="1" x14ac:dyDescent="0.25">
      <c r="B54" s="14">
        <v>1000</v>
      </c>
      <c r="C54" s="14">
        <v>1100</v>
      </c>
      <c r="D54" s="14">
        <v>113</v>
      </c>
      <c r="E54" s="17" t="s">
        <v>77</v>
      </c>
      <c r="F54" s="59" t="s">
        <v>78</v>
      </c>
      <c r="G54" s="17"/>
      <c r="H54" s="17"/>
      <c r="I54" s="14">
        <v>15</v>
      </c>
      <c r="J54" s="20">
        <v>5866</v>
      </c>
      <c r="K54" s="33">
        <v>0</v>
      </c>
      <c r="L54" s="20">
        <f>J54+K54</f>
        <v>5866</v>
      </c>
      <c r="M54" s="20">
        <v>567.27</v>
      </c>
      <c r="N54" s="20">
        <v>567.27</v>
      </c>
      <c r="O54" s="20"/>
      <c r="P54" s="20">
        <f t="shared" si="7"/>
        <v>5298.73</v>
      </c>
      <c r="Q54" s="85"/>
    </row>
    <row r="55" spans="2:17" ht="30" customHeight="1" x14ac:dyDescent="0.25">
      <c r="B55" s="14">
        <v>1000</v>
      </c>
      <c r="C55" s="14">
        <v>1100</v>
      </c>
      <c r="D55" s="14">
        <v>113</v>
      </c>
      <c r="E55" s="17" t="s">
        <v>79</v>
      </c>
      <c r="F55" s="59" t="s">
        <v>80</v>
      </c>
      <c r="G55" s="24"/>
      <c r="H55" s="24"/>
      <c r="I55" s="14">
        <v>15</v>
      </c>
      <c r="J55" s="20">
        <v>2600</v>
      </c>
      <c r="K55" s="33">
        <v>6.1</v>
      </c>
      <c r="L55" s="20">
        <f>J55+K55</f>
        <v>2606.1</v>
      </c>
      <c r="M55" s="20"/>
      <c r="N55" s="20"/>
      <c r="O55" s="20">
        <v>1000</v>
      </c>
      <c r="P55" s="20">
        <f>L55-N55-O55</f>
        <v>1606.1</v>
      </c>
      <c r="Q55" s="85"/>
    </row>
    <row r="56" spans="2:17" ht="30" customHeight="1" x14ac:dyDescent="0.25">
      <c r="B56" s="14">
        <v>1000</v>
      </c>
      <c r="C56" s="14">
        <v>1100</v>
      </c>
      <c r="D56" s="14">
        <v>113</v>
      </c>
      <c r="E56" s="17" t="s">
        <v>81</v>
      </c>
      <c r="F56" s="59" t="s">
        <v>82</v>
      </c>
      <c r="G56" s="17"/>
      <c r="H56" s="17"/>
      <c r="I56" s="14">
        <v>14</v>
      </c>
      <c r="J56" s="18">
        <v>2426.66</v>
      </c>
      <c r="K56" s="19">
        <v>5.69</v>
      </c>
      <c r="L56" s="18">
        <f>J56+K56</f>
        <v>2432.35</v>
      </c>
      <c r="M56" s="20">
        <v>0</v>
      </c>
      <c r="N56" s="20">
        <v>0</v>
      </c>
      <c r="O56" s="20"/>
      <c r="P56" s="18">
        <f t="shared" si="7"/>
        <v>2432.35</v>
      </c>
      <c r="Q56" s="85"/>
    </row>
    <row r="57" spans="2:17" ht="30" customHeight="1" x14ac:dyDescent="0.25">
      <c r="B57" s="14">
        <v>1000</v>
      </c>
      <c r="C57" s="14">
        <v>1100</v>
      </c>
      <c r="D57" s="14">
        <v>113</v>
      </c>
      <c r="E57" s="17" t="s">
        <v>83</v>
      </c>
      <c r="F57" s="16" t="s">
        <v>84</v>
      </c>
      <c r="G57" s="17"/>
      <c r="H57" s="17"/>
      <c r="I57" s="14">
        <v>15</v>
      </c>
      <c r="J57" s="18">
        <v>2584</v>
      </c>
      <c r="K57" s="62">
        <v>7.14</v>
      </c>
      <c r="L57" s="18">
        <f t="shared" ref="L57:L62" si="8">J57+K57</f>
        <v>2591.14</v>
      </c>
      <c r="M57" s="18">
        <v>0</v>
      </c>
      <c r="N57" s="20">
        <v>0</v>
      </c>
      <c r="O57" s="20"/>
      <c r="P57" s="18">
        <f t="shared" si="7"/>
        <v>2591.14</v>
      </c>
      <c r="Q57" s="41"/>
    </row>
    <row r="58" spans="2:17" ht="30" customHeight="1" x14ac:dyDescent="0.25">
      <c r="B58" s="14">
        <v>1000</v>
      </c>
      <c r="C58" s="14">
        <v>1100</v>
      </c>
      <c r="D58" s="14">
        <v>113</v>
      </c>
      <c r="E58" s="15" t="s">
        <v>85</v>
      </c>
      <c r="F58" s="16" t="s">
        <v>84</v>
      </c>
      <c r="G58" s="17"/>
      <c r="H58" s="17"/>
      <c r="I58" s="14">
        <v>15</v>
      </c>
      <c r="J58" s="18">
        <v>2584</v>
      </c>
      <c r="K58" s="62">
        <v>7.14</v>
      </c>
      <c r="L58" s="18">
        <f t="shared" si="8"/>
        <v>2591.14</v>
      </c>
      <c r="M58" s="18">
        <v>0</v>
      </c>
      <c r="N58" s="20">
        <v>0</v>
      </c>
      <c r="O58" s="20"/>
      <c r="P58" s="18">
        <f t="shared" si="7"/>
        <v>2591.14</v>
      </c>
      <c r="Q58" s="41"/>
    </row>
    <row r="59" spans="2:17" ht="30" customHeight="1" x14ac:dyDescent="0.25">
      <c r="B59" s="14">
        <v>1000</v>
      </c>
      <c r="C59" s="14">
        <v>1100</v>
      </c>
      <c r="D59" s="14">
        <v>113</v>
      </c>
      <c r="E59" s="15" t="s">
        <v>86</v>
      </c>
      <c r="F59" s="16" t="s">
        <v>84</v>
      </c>
      <c r="G59" s="17"/>
      <c r="H59" s="17"/>
      <c r="I59" s="14">
        <v>15</v>
      </c>
      <c r="J59" s="18">
        <v>2584</v>
      </c>
      <c r="K59" s="18">
        <v>7.14</v>
      </c>
      <c r="L59" s="18">
        <f t="shared" si="8"/>
        <v>2591.14</v>
      </c>
      <c r="M59" s="18">
        <v>0</v>
      </c>
      <c r="N59" s="20">
        <v>0</v>
      </c>
      <c r="O59" s="20"/>
      <c r="P59" s="18">
        <f t="shared" si="7"/>
        <v>2591.14</v>
      </c>
      <c r="Q59" s="41"/>
    </row>
    <row r="60" spans="2:17" ht="30" customHeight="1" x14ac:dyDescent="0.25">
      <c r="B60" s="14">
        <v>1000</v>
      </c>
      <c r="C60" s="14">
        <v>1100</v>
      </c>
      <c r="D60" s="14">
        <v>113</v>
      </c>
      <c r="E60" s="78" t="s">
        <v>87</v>
      </c>
      <c r="F60" s="59" t="s">
        <v>88</v>
      </c>
      <c r="G60" s="86"/>
      <c r="H60" s="78"/>
      <c r="I60" s="14">
        <v>15</v>
      </c>
      <c r="J60" s="18">
        <v>4596</v>
      </c>
      <c r="K60" s="62">
        <v>0</v>
      </c>
      <c r="L60" s="18">
        <f t="shared" si="8"/>
        <v>4596</v>
      </c>
      <c r="M60" s="18">
        <v>365.07</v>
      </c>
      <c r="N60" s="18">
        <v>365.07</v>
      </c>
      <c r="O60" s="18"/>
      <c r="P60" s="18">
        <f t="shared" si="7"/>
        <v>4230.93</v>
      </c>
      <c r="Q60" s="41"/>
    </row>
    <row r="61" spans="2:17" ht="30" customHeight="1" x14ac:dyDescent="0.25">
      <c r="B61" s="14">
        <v>1000</v>
      </c>
      <c r="C61" s="14">
        <v>1100</v>
      </c>
      <c r="D61" s="14">
        <v>113</v>
      </c>
      <c r="E61" s="78" t="s">
        <v>89</v>
      </c>
      <c r="F61" s="64" t="s">
        <v>90</v>
      </c>
      <c r="G61" s="86"/>
      <c r="H61" s="78"/>
      <c r="I61" s="14">
        <v>15</v>
      </c>
      <c r="J61" s="20">
        <v>4713</v>
      </c>
      <c r="K61" s="33">
        <v>0</v>
      </c>
      <c r="L61" s="18">
        <f t="shared" si="8"/>
        <v>4713</v>
      </c>
      <c r="M61" s="20">
        <v>377.81</v>
      </c>
      <c r="N61" s="20">
        <v>377.81</v>
      </c>
      <c r="O61" s="20"/>
      <c r="P61" s="18">
        <f t="shared" si="7"/>
        <v>4335.1899999999996</v>
      </c>
      <c r="Q61" s="251"/>
    </row>
    <row r="62" spans="2:17" ht="30" customHeight="1" x14ac:dyDescent="0.25">
      <c r="B62" s="14">
        <v>1000</v>
      </c>
      <c r="C62" s="14">
        <v>1100</v>
      </c>
      <c r="D62" s="14">
        <v>113</v>
      </c>
      <c r="E62" s="42" t="s">
        <v>91</v>
      </c>
      <c r="F62" s="64" t="s">
        <v>92</v>
      </c>
      <c r="G62" s="87"/>
      <c r="H62" s="78"/>
      <c r="I62" s="14">
        <v>15</v>
      </c>
      <c r="J62" s="20">
        <v>4713</v>
      </c>
      <c r="K62" s="33">
        <v>0</v>
      </c>
      <c r="L62" s="18">
        <f t="shared" si="8"/>
        <v>4713</v>
      </c>
      <c r="M62" s="20">
        <v>377.81</v>
      </c>
      <c r="N62" s="20">
        <v>377.81</v>
      </c>
      <c r="O62" s="20"/>
      <c r="P62" s="18">
        <f t="shared" si="7"/>
        <v>4335.1899999999996</v>
      </c>
      <c r="Q62" s="251"/>
    </row>
    <row r="63" spans="2:17" ht="30" customHeight="1" x14ac:dyDescent="0.25">
      <c r="B63" s="70"/>
      <c r="C63" s="70"/>
      <c r="D63" s="70"/>
      <c r="E63" s="26" t="s">
        <v>93</v>
      </c>
      <c r="F63" s="27"/>
      <c r="G63" s="27"/>
      <c r="H63" s="88"/>
      <c r="I63" s="29"/>
      <c r="J63" s="30">
        <f t="shared" ref="J63:N63" si="9">SUM(J53:J62)</f>
        <v>38918.660000000003</v>
      </c>
      <c r="K63" s="30">
        <f t="shared" si="9"/>
        <v>33.21</v>
      </c>
      <c r="L63" s="30">
        <f t="shared" si="9"/>
        <v>38951.869999999995</v>
      </c>
      <c r="M63" s="30">
        <f t="shared" si="9"/>
        <v>2324.44</v>
      </c>
      <c r="N63" s="30">
        <f t="shared" si="9"/>
        <v>2324.44</v>
      </c>
      <c r="O63" s="30"/>
      <c r="P63" s="30">
        <f>SUM(P53:P62)</f>
        <v>35627.43</v>
      </c>
      <c r="Q63" s="89"/>
    </row>
    <row r="64" spans="2:17" ht="30" customHeight="1" x14ac:dyDescent="0.25">
      <c r="B64" s="14">
        <v>1000</v>
      </c>
      <c r="C64" s="14">
        <v>1100</v>
      </c>
      <c r="D64" s="14">
        <v>113</v>
      </c>
      <c r="E64" s="78" t="s">
        <v>94</v>
      </c>
      <c r="F64" s="59" t="s">
        <v>95</v>
      </c>
      <c r="G64" s="90"/>
      <c r="H64" s="78"/>
      <c r="I64" s="14">
        <v>15</v>
      </c>
      <c r="J64" s="18">
        <v>6252</v>
      </c>
      <c r="K64" s="62">
        <v>0</v>
      </c>
      <c r="L64" s="18">
        <f>J64+K64</f>
        <v>6252</v>
      </c>
      <c r="M64" s="18">
        <v>636.48</v>
      </c>
      <c r="N64" s="18">
        <v>636.48</v>
      </c>
      <c r="O64" s="18"/>
      <c r="P64" s="18">
        <f>L64-N64</f>
        <v>5615.52</v>
      </c>
      <c r="Q64" s="41"/>
    </row>
    <row r="65" spans="2:17" ht="30" customHeight="1" x14ac:dyDescent="0.25">
      <c r="B65" s="14">
        <v>1000</v>
      </c>
      <c r="C65" s="14">
        <v>1100</v>
      </c>
      <c r="D65" s="14">
        <v>113</v>
      </c>
      <c r="E65" s="91" t="s">
        <v>96</v>
      </c>
      <c r="F65" s="64" t="s">
        <v>97</v>
      </c>
      <c r="G65" s="91"/>
      <c r="H65" s="91"/>
      <c r="I65" s="14">
        <v>15</v>
      </c>
      <c r="J65" s="20">
        <v>2600</v>
      </c>
      <c r="K65" s="69">
        <v>6.1</v>
      </c>
      <c r="L65" s="18">
        <f>J65+K65</f>
        <v>2606.1</v>
      </c>
      <c r="M65" s="20">
        <v>0</v>
      </c>
      <c r="N65" s="20">
        <v>0</v>
      </c>
      <c r="O65" s="20"/>
      <c r="P65" s="18">
        <f>L65-N65</f>
        <v>2606.1</v>
      </c>
      <c r="Q65" s="255"/>
    </row>
    <row r="66" spans="2:17" ht="30" customHeight="1" x14ac:dyDescent="0.25">
      <c r="B66" s="92"/>
      <c r="C66" s="92"/>
      <c r="D66" s="92"/>
      <c r="E66" s="80" t="s">
        <v>98</v>
      </c>
      <c r="F66" s="93"/>
      <c r="G66" s="93"/>
      <c r="H66" s="94"/>
      <c r="I66" s="92"/>
      <c r="J66" s="95">
        <f t="shared" ref="J66:N66" si="10">SUM(J64:J65)</f>
        <v>8852</v>
      </c>
      <c r="K66" s="95">
        <f t="shared" si="10"/>
        <v>6.1</v>
      </c>
      <c r="L66" s="95">
        <f t="shared" si="10"/>
        <v>8858.1</v>
      </c>
      <c r="M66" s="95">
        <f t="shared" si="10"/>
        <v>636.48</v>
      </c>
      <c r="N66" s="95">
        <f t="shared" si="10"/>
        <v>636.48</v>
      </c>
      <c r="O66" s="95"/>
      <c r="P66" s="95">
        <f>SUM(P64:P65)</f>
        <v>8221.6200000000008</v>
      </c>
      <c r="Q66" s="96">
        <v>0</v>
      </c>
    </row>
    <row r="67" spans="2:17" ht="30" customHeight="1" x14ac:dyDescent="0.25">
      <c r="B67" s="14">
        <v>1000</v>
      </c>
      <c r="C67" s="14">
        <v>1100</v>
      </c>
      <c r="D67" s="14">
        <v>113</v>
      </c>
      <c r="E67" s="17" t="s">
        <v>99</v>
      </c>
      <c r="F67" s="78" t="s">
        <v>100</v>
      </c>
      <c r="G67" s="17"/>
      <c r="H67" s="17"/>
      <c r="I67" s="14">
        <v>15</v>
      </c>
      <c r="J67" s="20">
        <v>5867</v>
      </c>
      <c r="K67" s="33">
        <v>0</v>
      </c>
      <c r="L67" s="20">
        <f>J67+K67</f>
        <v>5867</v>
      </c>
      <c r="M67" s="20">
        <v>567.45000000000005</v>
      </c>
      <c r="N67" s="20">
        <v>567.45000000000005</v>
      </c>
      <c r="O67" s="20"/>
      <c r="P67" s="20">
        <f>L67-N67</f>
        <v>5299.55</v>
      </c>
      <c r="Q67" s="97"/>
    </row>
    <row r="68" spans="2:17" ht="30" customHeight="1" x14ac:dyDescent="0.25">
      <c r="B68" s="14">
        <v>1000</v>
      </c>
      <c r="C68" s="14">
        <v>1100</v>
      </c>
      <c r="D68" s="14">
        <v>113</v>
      </c>
      <c r="E68" s="17" t="s">
        <v>101</v>
      </c>
      <c r="F68" s="78" t="s">
        <v>102</v>
      </c>
      <c r="G68" s="87"/>
      <c r="H68" s="77"/>
      <c r="I68" s="14">
        <v>15</v>
      </c>
      <c r="J68" s="20">
        <v>5867</v>
      </c>
      <c r="K68" s="33">
        <v>0</v>
      </c>
      <c r="L68" s="20">
        <f t="shared" ref="L68:L71" si="11">J68+K68</f>
        <v>5867</v>
      </c>
      <c r="M68" s="20">
        <v>567.45000000000005</v>
      </c>
      <c r="N68" s="20">
        <v>567.45000000000005</v>
      </c>
      <c r="O68" s="20"/>
      <c r="P68" s="20">
        <f>L68-N68</f>
        <v>5299.55</v>
      </c>
      <c r="Q68" s="97"/>
    </row>
    <row r="69" spans="2:17" ht="30" customHeight="1" x14ac:dyDescent="0.25">
      <c r="B69" s="14">
        <v>1000</v>
      </c>
      <c r="C69" s="14">
        <v>1100</v>
      </c>
      <c r="D69" s="14">
        <v>113</v>
      </c>
      <c r="E69" s="78"/>
      <c r="F69" s="78" t="s">
        <v>103</v>
      </c>
      <c r="G69" s="87"/>
      <c r="H69" s="98"/>
      <c r="I69" s="14"/>
      <c r="J69" s="18"/>
      <c r="K69" s="33"/>
      <c r="L69" s="20">
        <f t="shared" si="11"/>
        <v>0</v>
      </c>
      <c r="M69" s="18"/>
      <c r="N69" s="18"/>
      <c r="O69" s="18"/>
      <c r="P69" s="20">
        <f>L69-N69</f>
        <v>0</v>
      </c>
      <c r="Q69" s="41"/>
    </row>
    <row r="70" spans="2:17" ht="30" customHeight="1" x14ac:dyDescent="0.25">
      <c r="B70" s="14">
        <v>1000</v>
      </c>
      <c r="C70" s="14">
        <v>1100</v>
      </c>
      <c r="D70" s="14">
        <v>113</v>
      </c>
      <c r="E70" s="17" t="s">
        <v>104</v>
      </c>
      <c r="F70" s="59" t="s">
        <v>105</v>
      </c>
      <c r="G70" s="17"/>
      <c r="H70" s="17"/>
      <c r="I70" s="14">
        <v>15</v>
      </c>
      <c r="J70" s="18">
        <v>2584</v>
      </c>
      <c r="K70" s="18">
        <v>7.14</v>
      </c>
      <c r="L70" s="20">
        <f t="shared" si="11"/>
        <v>2591.14</v>
      </c>
      <c r="M70" s="18">
        <v>0</v>
      </c>
      <c r="N70" s="20">
        <v>0</v>
      </c>
      <c r="O70" s="20"/>
      <c r="P70" s="20">
        <f>L70-N70</f>
        <v>2591.14</v>
      </c>
      <c r="Q70" s="41"/>
    </row>
    <row r="71" spans="2:17" ht="30" customHeight="1" x14ac:dyDescent="0.25">
      <c r="B71" s="14">
        <v>1000</v>
      </c>
      <c r="C71" s="14">
        <v>1100</v>
      </c>
      <c r="D71" s="14">
        <v>113</v>
      </c>
      <c r="E71" s="78" t="s">
        <v>106</v>
      </c>
      <c r="F71" s="78" t="s">
        <v>107</v>
      </c>
      <c r="G71" s="87"/>
      <c r="H71" s="78"/>
      <c r="I71" s="14">
        <v>15</v>
      </c>
      <c r="J71" s="18">
        <v>2114</v>
      </c>
      <c r="K71" s="33">
        <v>65.989999999999995</v>
      </c>
      <c r="L71" s="20">
        <f t="shared" si="11"/>
        <v>2179.9899999999998</v>
      </c>
      <c r="M71" s="18">
        <v>0</v>
      </c>
      <c r="N71" s="18">
        <v>0</v>
      </c>
      <c r="O71" s="18"/>
      <c r="P71" s="20">
        <f>L71-N71</f>
        <v>2179.9899999999998</v>
      </c>
      <c r="Q71" s="41"/>
    </row>
    <row r="72" spans="2:17" ht="30" customHeight="1" x14ac:dyDescent="0.25">
      <c r="B72" s="70"/>
      <c r="C72" s="70"/>
      <c r="D72" s="70"/>
      <c r="E72" s="26" t="s">
        <v>108</v>
      </c>
      <c r="F72" s="27"/>
      <c r="G72" s="27"/>
      <c r="H72" s="28"/>
      <c r="I72" s="99"/>
      <c r="J72" s="30">
        <f>SUM(J67:J71)</f>
        <v>16432</v>
      </c>
      <c r="K72" s="30">
        <f>SUM(K67:K71)</f>
        <v>73.13</v>
      </c>
      <c r="L72" s="30">
        <f>SUM(L67:L71)</f>
        <v>16505.129999999997</v>
      </c>
      <c r="M72" s="30">
        <f>SUM(M67:M71)</f>
        <v>1134.9000000000001</v>
      </c>
      <c r="N72" s="30">
        <f>SUM(N67:N71)</f>
        <v>1134.9000000000001</v>
      </c>
      <c r="O72" s="30"/>
      <c r="P72" s="30">
        <f>SUM(P67:P71)</f>
        <v>15370.23</v>
      </c>
      <c r="Q72" s="100"/>
    </row>
    <row r="73" spans="2:17" x14ac:dyDescent="0.25">
      <c r="B73" s="101"/>
      <c r="C73" s="101"/>
      <c r="D73" s="101"/>
      <c r="E73" s="102"/>
      <c r="F73" s="103"/>
      <c r="G73" s="103"/>
      <c r="H73" s="104"/>
      <c r="I73" s="105"/>
      <c r="J73" s="106"/>
      <c r="K73" s="106"/>
      <c r="L73" s="106"/>
      <c r="M73" s="106"/>
      <c r="N73" s="106"/>
      <c r="O73" s="106"/>
      <c r="P73" s="106"/>
      <c r="Q73" s="107"/>
    </row>
    <row r="74" spans="2:17" ht="18" x14ac:dyDescent="0.25">
      <c r="B74" s="46"/>
      <c r="C74" s="46"/>
      <c r="D74" s="46"/>
      <c r="E74" s="285"/>
      <c r="F74" s="285"/>
      <c r="G74" s="285"/>
      <c r="H74" s="285"/>
      <c r="Q74" s="52"/>
    </row>
    <row r="75" spans="2:17" ht="18" x14ac:dyDescent="0.25">
      <c r="B75" s="46"/>
      <c r="C75" s="46"/>
      <c r="D75" s="46"/>
      <c r="E75" s="285" t="s">
        <v>0</v>
      </c>
      <c r="F75" s="285"/>
      <c r="G75" s="285"/>
      <c r="H75" s="285"/>
      <c r="I75" s="50"/>
      <c r="J75" s="50"/>
      <c r="K75" s="51"/>
      <c r="L75" s="50"/>
      <c r="M75" s="50"/>
      <c r="N75" s="50"/>
      <c r="O75" s="50"/>
      <c r="P75" s="50"/>
      <c r="Q75" s="52"/>
    </row>
    <row r="76" spans="2:17" ht="18" x14ac:dyDescent="0.25">
      <c r="B76" s="4"/>
      <c r="C76" s="2"/>
      <c r="D76" s="2"/>
      <c r="E76" s="285" t="s">
        <v>2</v>
      </c>
      <c r="F76" s="285"/>
      <c r="G76" s="285"/>
      <c r="H76" s="285"/>
      <c r="I76" s="285" t="s">
        <v>260</v>
      </c>
      <c r="J76" s="285"/>
      <c r="K76" s="285"/>
      <c r="L76" s="285"/>
      <c r="M76" s="285"/>
      <c r="N76" s="285"/>
      <c r="O76" s="285"/>
      <c r="P76" s="285"/>
      <c r="Q76" s="2"/>
    </row>
    <row r="77" spans="2:17" ht="18" x14ac:dyDescent="0.25">
      <c r="B77" s="5"/>
      <c r="C77" s="2"/>
      <c r="D77" s="2"/>
      <c r="E77" s="294"/>
      <c r="F77" s="294"/>
      <c r="G77" s="294"/>
      <c r="H77" s="294"/>
      <c r="I77" s="53"/>
      <c r="J77" s="53"/>
      <c r="K77" s="54"/>
      <c r="L77" s="53"/>
      <c r="M77" s="53"/>
      <c r="N77" s="53"/>
      <c r="O77" s="53"/>
      <c r="P77" s="53"/>
      <c r="Q77" s="2"/>
    </row>
    <row r="78" spans="2:17" x14ac:dyDescent="0.25">
      <c r="B78" s="277" t="s">
        <v>9</v>
      </c>
      <c r="C78" s="277" t="s">
        <v>10</v>
      </c>
      <c r="D78" s="277" t="s">
        <v>11</v>
      </c>
      <c r="E78" s="274" t="s">
        <v>3</v>
      </c>
      <c r="F78" s="274" t="s">
        <v>47</v>
      </c>
      <c r="G78" s="245"/>
      <c r="H78" s="274" t="s">
        <v>5</v>
      </c>
      <c r="I78" s="279" t="s">
        <v>13</v>
      </c>
      <c r="J78" s="82" t="s">
        <v>109</v>
      </c>
      <c r="K78" s="109"/>
      <c r="L78" s="84"/>
      <c r="M78" s="290"/>
      <c r="N78" s="291"/>
      <c r="O78" s="242"/>
      <c r="P78" s="286" t="s">
        <v>7</v>
      </c>
      <c r="Q78" s="286" t="s">
        <v>8</v>
      </c>
    </row>
    <row r="79" spans="2:17" ht="22.5" x14ac:dyDescent="0.25">
      <c r="B79" s="293"/>
      <c r="C79" s="293"/>
      <c r="D79" s="293"/>
      <c r="E79" s="275"/>
      <c r="F79" s="275"/>
      <c r="G79" s="246" t="s">
        <v>12</v>
      </c>
      <c r="H79" s="275"/>
      <c r="I79" s="289"/>
      <c r="J79" s="279" t="s">
        <v>14</v>
      </c>
      <c r="K79" s="281" t="s">
        <v>48</v>
      </c>
      <c r="L79" s="283" t="s">
        <v>49</v>
      </c>
      <c r="M79" s="277" t="s">
        <v>17</v>
      </c>
      <c r="N79" s="277" t="s">
        <v>18</v>
      </c>
      <c r="O79" s="252" t="s">
        <v>250</v>
      </c>
      <c r="P79" s="287"/>
      <c r="Q79" s="287"/>
    </row>
    <row r="80" spans="2:17" x14ac:dyDescent="0.25">
      <c r="B80" s="278"/>
      <c r="C80" s="278"/>
      <c r="D80" s="278"/>
      <c r="E80" s="276"/>
      <c r="F80" s="276"/>
      <c r="G80" s="247"/>
      <c r="H80" s="276"/>
      <c r="I80" s="280"/>
      <c r="J80" s="280"/>
      <c r="K80" s="282"/>
      <c r="L80" s="284"/>
      <c r="M80" s="278"/>
      <c r="N80" s="278"/>
      <c r="O80" s="248"/>
      <c r="P80" s="288"/>
      <c r="Q80" s="288"/>
    </row>
    <row r="81" spans="2:17" ht="30" customHeight="1" x14ac:dyDescent="0.25">
      <c r="B81" s="14">
        <v>1000</v>
      </c>
      <c r="C81" s="14">
        <v>1100</v>
      </c>
      <c r="D81" s="14">
        <v>113</v>
      </c>
      <c r="E81" s="42" t="s">
        <v>110</v>
      </c>
      <c r="F81" s="59" t="s">
        <v>111</v>
      </c>
      <c r="G81" s="78"/>
      <c r="H81" s="78"/>
      <c r="I81" s="14">
        <v>15</v>
      </c>
      <c r="J81" s="18">
        <v>10063</v>
      </c>
      <c r="K81" s="33">
        <v>0</v>
      </c>
      <c r="L81" s="18">
        <f>J81+K81</f>
        <v>10063</v>
      </c>
      <c r="M81" s="18">
        <v>1438.73</v>
      </c>
      <c r="N81" s="18">
        <v>1438.73</v>
      </c>
      <c r="O81" s="18"/>
      <c r="P81" s="20">
        <f>L81-N81</f>
        <v>8624.27</v>
      </c>
      <c r="Q81" s="41"/>
    </row>
    <row r="82" spans="2:17" ht="30" customHeight="1" x14ac:dyDescent="0.25">
      <c r="B82" s="14">
        <v>1000</v>
      </c>
      <c r="C82" s="14">
        <v>1100</v>
      </c>
      <c r="D82" s="14">
        <v>113</v>
      </c>
      <c r="E82" s="78" t="s">
        <v>112</v>
      </c>
      <c r="F82" s="59" t="s">
        <v>113</v>
      </c>
      <c r="G82" s="78"/>
      <c r="H82" s="78"/>
      <c r="I82" s="14">
        <v>15</v>
      </c>
      <c r="J82" s="20">
        <v>5867</v>
      </c>
      <c r="K82" s="33">
        <v>0</v>
      </c>
      <c r="L82" s="18">
        <f t="shared" ref="L82:L85" si="12">J82+K82</f>
        <v>5867</v>
      </c>
      <c r="M82" s="20">
        <v>567.45000000000005</v>
      </c>
      <c r="N82" s="20">
        <v>567.45000000000005</v>
      </c>
      <c r="O82" s="20"/>
      <c r="P82" s="20">
        <f>L82-N82</f>
        <v>5299.55</v>
      </c>
      <c r="Q82" s="41"/>
    </row>
    <row r="83" spans="2:17" ht="30" customHeight="1" x14ac:dyDescent="0.25">
      <c r="B83" s="14">
        <v>1000</v>
      </c>
      <c r="C83" s="14">
        <v>1100</v>
      </c>
      <c r="D83" s="14">
        <v>113</v>
      </c>
      <c r="E83" s="24" t="s">
        <v>114</v>
      </c>
      <c r="F83" s="59" t="s">
        <v>115</v>
      </c>
      <c r="G83" s="17"/>
      <c r="H83" s="17"/>
      <c r="I83" s="14">
        <v>15</v>
      </c>
      <c r="J83" s="18">
        <v>4534</v>
      </c>
      <c r="K83" s="33">
        <v>0</v>
      </c>
      <c r="L83" s="18">
        <f t="shared" si="12"/>
        <v>4534</v>
      </c>
      <c r="M83" s="18">
        <v>358.32</v>
      </c>
      <c r="N83" s="18">
        <v>358.32</v>
      </c>
      <c r="O83" s="18"/>
      <c r="P83" s="20">
        <f>L83-N83</f>
        <v>4175.68</v>
      </c>
      <c r="Q83" s="41"/>
    </row>
    <row r="84" spans="2:17" ht="30" customHeight="1" x14ac:dyDescent="0.25">
      <c r="B84" s="14">
        <v>1000</v>
      </c>
      <c r="C84" s="14">
        <v>1100</v>
      </c>
      <c r="D84" s="14">
        <v>113</v>
      </c>
      <c r="E84" s="112"/>
      <c r="F84" s="59" t="s">
        <v>116</v>
      </c>
      <c r="G84" s="17"/>
      <c r="H84" s="17"/>
      <c r="I84" s="14"/>
      <c r="J84" s="18"/>
      <c r="K84" s="33"/>
      <c r="L84" s="18">
        <f t="shared" si="12"/>
        <v>0</v>
      </c>
      <c r="M84" s="18"/>
      <c r="N84" s="18"/>
      <c r="O84" s="18"/>
      <c r="P84" s="20">
        <f>L84-N84</f>
        <v>0</v>
      </c>
      <c r="Q84" s="41"/>
    </row>
    <row r="85" spans="2:17" ht="30" customHeight="1" x14ac:dyDescent="0.25">
      <c r="B85" s="14">
        <v>1000</v>
      </c>
      <c r="C85" s="14">
        <v>1100</v>
      </c>
      <c r="D85" s="14">
        <v>113</v>
      </c>
      <c r="E85" s="42" t="s">
        <v>117</v>
      </c>
      <c r="F85" s="64" t="s">
        <v>118</v>
      </c>
      <c r="G85" s="86"/>
      <c r="H85" s="78"/>
      <c r="I85" s="14">
        <v>15</v>
      </c>
      <c r="J85" s="18">
        <v>4534</v>
      </c>
      <c r="K85" s="33">
        <v>0</v>
      </c>
      <c r="L85" s="18">
        <f t="shared" si="12"/>
        <v>4534</v>
      </c>
      <c r="M85" s="18">
        <v>358.32</v>
      </c>
      <c r="N85" s="18">
        <v>358.32</v>
      </c>
      <c r="O85" s="18"/>
      <c r="P85" s="20">
        <f>L85-N85</f>
        <v>4175.68</v>
      </c>
      <c r="Q85" s="41"/>
    </row>
    <row r="86" spans="2:17" ht="30" customHeight="1" x14ac:dyDescent="0.25">
      <c r="B86" s="26"/>
      <c r="C86" s="26"/>
      <c r="D86" s="26"/>
      <c r="E86" s="26" t="s">
        <v>119</v>
      </c>
      <c r="F86" s="27"/>
      <c r="G86" s="27"/>
      <c r="H86" s="28"/>
      <c r="I86" s="99"/>
      <c r="J86" s="30">
        <f t="shared" ref="J86:N86" si="13">SUM(J81:J85)</f>
        <v>24998</v>
      </c>
      <c r="K86" s="30">
        <f t="shared" si="13"/>
        <v>0</v>
      </c>
      <c r="L86" s="30">
        <f t="shared" si="13"/>
        <v>24998</v>
      </c>
      <c r="M86" s="30">
        <f t="shared" si="13"/>
        <v>2722.82</v>
      </c>
      <c r="N86" s="30">
        <f t="shared" si="13"/>
        <v>2722.82</v>
      </c>
      <c r="O86" s="30"/>
      <c r="P86" s="30">
        <f>SUM(P81:P85)</f>
        <v>22275.18</v>
      </c>
      <c r="Q86" s="31"/>
    </row>
    <row r="87" spans="2:17" ht="30" customHeight="1" x14ac:dyDescent="0.25">
      <c r="B87" s="14">
        <v>1000</v>
      </c>
      <c r="C87" s="14">
        <v>1100</v>
      </c>
      <c r="D87" s="14">
        <v>113</v>
      </c>
      <c r="E87" s="78" t="s">
        <v>120</v>
      </c>
      <c r="F87" s="59" t="s">
        <v>121</v>
      </c>
      <c r="G87" s="86"/>
      <c r="H87" s="78"/>
      <c r="I87" s="14">
        <v>15</v>
      </c>
      <c r="J87" s="18">
        <v>2880</v>
      </c>
      <c r="K87" s="62">
        <v>0</v>
      </c>
      <c r="L87" s="18">
        <f>J87+K87</f>
        <v>2880</v>
      </c>
      <c r="M87" s="18">
        <v>32.86</v>
      </c>
      <c r="N87" s="18">
        <v>32.86</v>
      </c>
      <c r="O87" s="18"/>
      <c r="P87" s="20">
        <f>L87-N87</f>
        <v>2847.14</v>
      </c>
      <c r="Q87" s="16"/>
    </row>
    <row r="88" spans="2:17" ht="30" customHeight="1" x14ac:dyDescent="0.25">
      <c r="B88" s="113"/>
      <c r="C88" s="113"/>
      <c r="D88" s="113"/>
      <c r="E88" s="26" t="s">
        <v>122</v>
      </c>
      <c r="F88" s="27"/>
      <c r="G88" s="27"/>
      <c r="H88" s="28"/>
      <c r="I88" s="71"/>
      <c r="J88" s="30">
        <f>SUM(J87)</f>
        <v>2880</v>
      </c>
      <c r="K88" s="30">
        <v>0</v>
      </c>
      <c r="L88" s="30">
        <f>SUM(L87)</f>
        <v>2880</v>
      </c>
      <c r="M88" s="30">
        <f>SUM(M87)</f>
        <v>32.86</v>
      </c>
      <c r="N88" s="30">
        <f>SUM(N87)</f>
        <v>32.86</v>
      </c>
      <c r="O88" s="30"/>
      <c r="P88" s="30">
        <f>SUM(P87)</f>
        <v>2847.14</v>
      </c>
      <c r="Q88" s="30">
        <v>0</v>
      </c>
    </row>
    <row r="89" spans="2:17" ht="30" customHeight="1" x14ac:dyDescent="0.25">
      <c r="B89" s="14">
        <v>1000</v>
      </c>
      <c r="C89" s="14">
        <v>1100</v>
      </c>
      <c r="D89" s="14">
        <v>113</v>
      </c>
      <c r="E89" s="78" t="s">
        <v>123</v>
      </c>
      <c r="F89" s="78" t="s">
        <v>124</v>
      </c>
      <c r="G89" s="227"/>
      <c r="H89" s="78"/>
      <c r="I89" s="14">
        <v>15</v>
      </c>
      <c r="J89" s="20">
        <v>4604</v>
      </c>
      <c r="K89" s="33">
        <v>0</v>
      </c>
      <c r="L89" s="20">
        <f>J89+K89</f>
        <v>4604</v>
      </c>
      <c r="M89" s="20">
        <v>365.94</v>
      </c>
      <c r="N89" s="20">
        <v>365.94</v>
      </c>
      <c r="O89" s="20"/>
      <c r="P89" s="20">
        <f>L89-N89</f>
        <v>4238.0600000000004</v>
      </c>
      <c r="Q89" s="115"/>
    </row>
    <row r="90" spans="2:17" ht="30" customHeight="1" x14ac:dyDescent="0.25">
      <c r="B90" s="14">
        <v>1000</v>
      </c>
      <c r="C90" s="14">
        <v>1100</v>
      </c>
      <c r="D90" s="14">
        <v>113</v>
      </c>
      <c r="E90" s="116" t="s">
        <v>125</v>
      </c>
      <c r="F90" s="78" t="s">
        <v>107</v>
      </c>
      <c r="G90" s="17"/>
      <c r="H90" s="17"/>
      <c r="I90" s="14">
        <v>15</v>
      </c>
      <c r="J90" s="20">
        <v>2523</v>
      </c>
      <c r="K90" s="33">
        <v>11.1</v>
      </c>
      <c r="L90" s="20">
        <f t="shared" ref="L90:L93" si="14">J90+K90</f>
        <v>2534.1</v>
      </c>
      <c r="M90" s="18">
        <v>0</v>
      </c>
      <c r="N90" s="18">
        <v>0</v>
      </c>
      <c r="O90" s="18"/>
      <c r="P90" s="20">
        <f>L90-N90</f>
        <v>2534.1</v>
      </c>
      <c r="Q90" s="41"/>
    </row>
    <row r="91" spans="2:17" ht="30" customHeight="1" x14ac:dyDescent="0.25">
      <c r="B91" s="14">
        <v>1000</v>
      </c>
      <c r="C91" s="14">
        <v>1100</v>
      </c>
      <c r="D91" s="14">
        <v>113</v>
      </c>
      <c r="E91" s="78"/>
      <c r="F91" s="78" t="s">
        <v>126</v>
      </c>
      <c r="G91" s="78"/>
      <c r="H91" s="78"/>
      <c r="I91" s="14"/>
      <c r="J91" s="20">
        <v>0</v>
      </c>
      <c r="K91" s="33"/>
      <c r="L91" s="20">
        <f t="shared" si="14"/>
        <v>0</v>
      </c>
      <c r="M91" s="18">
        <v>0</v>
      </c>
      <c r="N91" s="18">
        <v>0</v>
      </c>
      <c r="O91" s="18"/>
      <c r="P91" s="20">
        <f>L91-N91</f>
        <v>0</v>
      </c>
      <c r="Q91" s="41"/>
    </row>
    <row r="92" spans="2:17" ht="30" customHeight="1" x14ac:dyDescent="0.25">
      <c r="B92" s="14">
        <v>1000</v>
      </c>
      <c r="C92" s="14">
        <v>1100</v>
      </c>
      <c r="D92" s="14">
        <v>113</v>
      </c>
      <c r="E92" s="60" t="s">
        <v>127</v>
      </c>
      <c r="F92" s="60" t="s">
        <v>126</v>
      </c>
      <c r="G92" s="77"/>
      <c r="H92" s="60"/>
      <c r="I92" s="117">
        <v>15</v>
      </c>
      <c r="J92" s="20">
        <v>3320</v>
      </c>
      <c r="K92" s="33">
        <v>0</v>
      </c>
      <c r="L92" s="20">
        <f t="shared" si="14"/>
        <v>3320</v>
      </c>
      <c r="M92" s="20">
        <v>101.03</v>
      </c>
      <c r="N92" s="20">
        <v>101.03</v>
      </c>
      <c r="O92" s="20">
        <v>200</v>
      </c>
      <c r="P92" s="20">
        <f>L92-N92-O92</f>
        <v>3018.97</v>
      </c>
      <c r="Q92" s="41"/>
    </row>
    <row r="93" spans="2:17" ht="30" customHeight="1" x14ac:dyDescent="0.25">
      <c r="B93" s="14">
        <v>1000</v>
      </c>
      <c r="C93" s="14">
        <v>1100</v>
      </c>
      <c r="D93" s="14">
        <v>113</v>
      </c>
      <c r="E93" s="116" t="s">
        <v>128</v>
      </c>
      <c r="F93" s="78" t="s">
        <v>129</v>
      </c>
      <c r="G93" s="17"/>
      <c r="H93" s="17"/>
      <c r="I93" s="14">
        <v>15</v>
      </c>
      <c r="J93" s="20">
        <v>4604</v>
      </c>
      <c r="K93" s="33">
        <v>0</v>
      </c>
      <c r="L93" s="20">
        <f t="shared" si="14"/>
        <v>4604</v>
      </c>
      <c r="M93" s="18">
        <v>365.94</v>
      </c>
      <c r="N93" s="18">
        <v>365.94</v>
      </c>
      <c r="O93" s="18"/>
      <c r="P93" s="20">
        <f>L93-N93</f>
        <v>4238.0600000000004</v>
      </c>
      <c r="Q93" s="115"/>
    </row>
    <row r="94" spans="2:17" ht="30" customHeight="1" x14ac:dyDescent="0.25">
      <c r="B94" s="25"/>
      <c r="C94" s="25"/>
      <c r="D94" s="25"/>
      <c r="E94" s="27" t="s">
        <v>130</v>
      </c>
      <c r="F94" s="81"/>
      <c r="G94" s="81"/>
      <c r="H94" s="37"/>
      <c r="I94" s="118"/>
      <c r="J94" s="30">
        <f t="shared" ref="J94:N94" si="15">SUM(J89:J93)</f>
        <v>15051</v>
      </c>
      <c r="K94" s="30">
        <f t="shared" si="15"/>
        <v>11.1</v>
      </c>
      <c r="L94" s="30">
        <f t="shared" si="15"/>
        <v>15062.1</v>
      </c>
      <c r="M94" s="30">
        <f t="shared" si="15"/>
        <v>832.91000000000008</v>
      </c>
      <c r="N94" s="30">
        <f t="shared" si="15"/>
        <v>832.91000000000008</v>
      </c>
      <c r="O94" s="30"/>
      <c r="P94" s="30">
        <f>SUM(P89:P93)</f>
        <v>14029.189999999999</v>
      </c>
      <c r="Q94" s="38"/>
    </row>
    <row r="95" spans="2:17" ht="30" customHeight="1" x14ac:dyDescent="0.25">
      <c r="B95" s="14">
        <v>1000</v>
      </c>
      <c r="C95" s="14">
        <v>1100</v>
      </c>
      <c r="D95" s="14">
        <v>113</v>
      </c>
      <c r="E95" s="42" t="s">
        <v>131</v>
      </c>
      <c r="F95" s="59" t="s">
        <v>132</v>
      </c>
      <c r="G95" s="119"/>
      <c r="H95" s="120"/>
      <c r="I95" s="14">
        <v>15</v>
      </c>
      <c r="J95" s="121">
        <v>4973</v>
      </c>
      <c r="K95" s="122">
        <v>0</v>
      </c>
      <c r="L95" s="34">
        <f>J95+K95</f>
        <v>4973</v>
      </c>
      <c r="M95" s="18">
        <v>417.84</v>
      </c>
      <c r="N95" s="18">
        <v>417.84</v>
      </c>
      <c r="O95" s="18"/>
      <c r="P95" s="20">
        <f>L95-N95</f>
        <v>4555.16</v>
      </c>
      <c r="Q95" s="41"/>
    </row>
    <row r="96" spans="2:17" ht="30" customHeight="1" x14ac:dyDescent="0.25">
      <c r="B96" s="14">
        <v>1000</v>
      </c>
      <c r="C96" s="14">
        <v>1100</v>
      </c>
      <c r="D96" s="14">
        <v>113</v>
      </c>
      <c r="E96" s="17"/>
      <c r="F96" s="59" t="s">
        <v>134</v>
      </c>
      <c r="G96" s="17"/>
      <c r="H96" s="17"/>
      <c r="I96" s="14">
        <v>15</v>
      </c>
      <c r="J96" s="121"/>
      <c r="K96" s="122"/>
      <c r="L96" s="34"/>
      <c r="M96" s="18"/>
      <c r="N96" s="18"/>
      <c r="O96" s="18"/>
      <c r="P96" s="20">
        <f>L96-N96</f>
        <v>0</v>
      </c>
      <c r="Q96" s="123"/>
    </row>
    <row r="97" spans="2:17" ht="30" customHeight="1" x14ac:dyDescent="0.25">
      <c r="B97" s="14">
        <v>1000</v>
      </c>
      <c r="C97" s="14">
        <v>1100</v>
      </c>
      <c r="D97" s="14">
        <v>113</v>
      </c>
      <c r="E97" s="17" t="s">
        <v>135</v>
      </c>
      <c r="F97" s="78" t="s">
        <v>136</v>
      </c>
      <c r="G97" s="17"/>
      <c r="H97" s="17"/>
      <c r="I97" s="14">
        <v>15</v>
      </c>
      <c r="J97" s="121">
        <v>3613</v>
      </c>
      <c r="K97" s="33">
        <v>0</v>
      </c>
      <c r="L97" s="34">
        <f t="shared" ref="L97:L99" si="16">J97+K97</f>
        <v>3613</v>
      </c>
      <c r="M97" s="18">
        <v>150.63</v>
      </c>
      <c r="N97" s="18">
        <v>150.63</v>
      </c>
      <c r="O97" s="18"/>
      <c r="P97" s="20">
        <f>L97-N97</f>
        <v>3462.37</v>
      </c>
      <c r="Q97" s="41"/>
    </row>
    <row r="98" spans="2:17" ht="30" customHeight="1" x14ac:dyDescent="0.25">
      <c r="B98" s="14">
        <v>1000</v>
      </c>
      <c r="C98" s="14">
        <v>1100</v>
      </c>
      <c r="D98" s="14">
        <v>113</v>
      </c>
      <c r="E98" s="17" t="s">
        <v>137</v>
      </c>
      <c r="F98" s="78" t="s">
        <v>136</v>
      </c>
      <c r="G98" s="17"/>
      <c r="H98" s="17"/>
      <c r="I98" s="14">
        <v>15</v>
      </c>
      <c r="J98" s="121">
        <v>3613</v>
      </c>
      <c r="K98" s="33">
        <v>0</v>
      </c>
      <c r="L98" s="34">
        <f t="shared" si="16"/>
        <v>3613</v>
      </c>
      <c r="M98" s="18">
        <v>150.63</v>
      </c>
      <c r="N98" s="18">
        <v>150.63</v>
      </c>
      <c r="O98" s="18"/>
      <c r="P98" s="20">
        <f>L98-N98</f>
        <v>3462.37</v>
      </c>
      <c r="Q98" s="74"/>
    </row>
    <row r="99" spans="2:17" ht="30" customHeight="1" x14ac:dyDescent="0.25">
      <c r="B99" s="14">
        <v>1000</v>
      </c>
      <c r="C99" s="14">
        <v>1100</v>
      </c>
      <c r="D99" s="14">
        <v>113</v>
      </c>
      <c r="E99" s="17" t="s">
        <v>138</v>
      </c>
      <c r="F99" s="78" t="s">
        <v>136</v>
      </c>
      <c r="G99" s="17"/>
      <c r="H99" s="17"/>
      <c r="I99" s="14">
        <v>15</v>
      </c>
      <c r="J99" s="121">
        <v>3613</v>
      </c>
      <c r="K99" s="33">
        <v>0</v>
      </c>
      <c r="L99" s="34">
        <f t="shared" si="16"/>
        <v>3613</v>
      </c>
      <c r="M99" s="18">
        <v>150.63</v>
      </c>
      <c r="N99" s="18">
        <v>150.63</v>
      </c>
      <c r="O99" s="18"/>
      <c r="P99" s="20">
        <f>L99-N99</f>
        <v>3462.37</v>
      </c>
      <c r="Q99" s="74"/>
    </row>
    <row r="100" spans="2:17" ht="30" customHeight="1" x14ac:dyDescent="0.25">
      <c r="B100" s="70"/>
      <c r="C100" s="70"/>
      <c r="D100" s="70"/>
      <c r="E100" s="124" t="s">
        <v>139</v>
      </c>
      <c r="F100" s="125"/>
      <c r="G100" s="125"/>
      <c r="H100" s="126"/>
      <c r="I100" s="127"/>
      <c r="J100" s="128">
        <f>SUM(J95:J99)</f>
        <v>15812</v>
      </c>
      <c r="K100" s="128">
        <v>0</v>
      </c>
      <c r="L100" s="128">
        <f>SUM(L95:L99)</f>
        <v>15812</v>
      </c>
      <c r="M100" s="128">
        <f>SUM(M95:M99)</f>
        <v>869.73</v>
      </c>
      <c r="N100" s="128">
        <f>SUM(N95:N99)</f>
        <v>869.73</v>
      </c>
      <c r="O100" s="128"/>
      <c r="P100" s="128">
        <f>SUM(P95:P99)</f>
        <v>14942.27</v>
      </c>
      <c r="Q100" s="26"/>
    </row>
    <row r="101" spans="2:17" x14ac:dyDescent="0.25">
      <c r="B101" s="46"/>
      <c r="C101" s="46"/>
      <c r="D101" s="46"/>
      <c r="E101" s="46"/>
      <c r="F101" s="129"/>
      <c r="G101" s="129"/>
      <c r="H101" s="130"/>
      <c r="I101" s="131"/>
      <c r="J101" s="132"/>
      <c r="K101" s="133"/>
      <c r="L101" s="132"/>
      <c r="M101" s="132"/>
      <c r="N101" s="132"/>
      <c r="O101" s="132"/>
      <c r="P101" s="132"/>
      <c r="Q101" s="47"/>
    </row>
    <row r="102" spans="2:17" ht="18" x14ac:dyDescent="0.25">
      <c r="B102" s="46"/>
      <c r="C102" s="46"/>
      <c r="D102" s="46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52"/>
    </row>
    <row r="103" spans="2:17" ht="18" x14ac:dyDescent="0.25">
      <c r="B103" s="46"/>
      <c r="C103" s="46"/>
      <c r="D103" s="46"/>
      <c r="E103" s="285" t="s">
        <v>0</v>
      </c>
      <c r="F103" s="285"/>
      <c r="G103" s="285"/>
      <c r="H103" s="285"/>
      <c r="I103" s="50"/>
      <c r="J103" s="50"/>
      <c r="K103" s="51"/>
      <c r="L103" s="50"/>
      <c r="M103" s="50"/>
      <c r="N103" s="50"/>
      <c r="O103" s="50"/>
      <c r="P103" s="50"/>
      <c r="Q103" s="52"/>
    </row>
    <row r="104" spans="2:17" ht="18" x14ac:dyDescent="0.25">
      <c r="B104" s="4"/>
      <c r="C104" s="2"/>
      <c r="D104" s="2"/>
      <c r="E104" s="285" t="s">
        <v>2</v>
      </c>
      <c r="F104" s="285"/>
      <c r="G104" s="285"/>
      <c r="H104" s="285"/>
      <c r="I104" s="285" t="s">
        <v>260</v>
      </c>
      <c r="J104" s="285"/>
      <c r="K104" s="285"/>
      <c r="L104" s="285"/>
      <c r="M104" s="285"/>
      <c r="N104" s="285"/>
      <c r="O104" s="285"/>
      <c r="P104" s="285"/>
      <c r="Q104" s="2"/>
    </row>
    <row r="105" spans="2:17" ht="18" x14ac:dyDescent="0.25">
      <c r="B105" s="5"/>
      <c r="C105" s="2"/>
      <c r="D105" s="2"/>
      <c r="E105" s="294"/>
      <c r="F105" s="294"/>
      <c r="G105" s="294"/>
      <c r="H105" s="294"/>
      <c r="I105" s="53"/>
      <c r="J105" s="53"/>
      <c r="K105" s="54"/>
      <c r="L105" s="53"/>
      <c r="M105" s="53"/>
      <c r="N105" s="53"/>
      <c r="O105" s="53"/>
      <c r="P105" s="53"/>
      <c r="Q105" s="2"/>
    </row>
    <row r="106" spans="2:17" x14ac:dyDescent="0.25">
      <c r="B106" s="277" t="s">
        <v>9</v>
      </c>
      <c r="C106" s="277" t="s">
        <v>10</v>
      </c>
      <c r="D106" s="277" t="s">
        <v>11</v>
      </c>
      <c r="E106" s="274" t="s">
        <v>3</v>
      </c>
      <c r="F106" s="274" t="s">
        <v>47</v>
      </c>
      <c r="G106" s="245"/>
      <c r="H106" s="274" t="s">
        <v>5</v>
      </c>
      <c r="I106" s="279" t="s">
        <v>13</v>
      </c>
      <c r="J106" s="82" t="s">
        <v>109</v>
      </c>
      <c r="K106" s="109"/>
      <c r="L106" s="84"/>
      <c r="M106" s="290"/>
      <c r="N106" s="291"/>
      <c r="O106" s="242"/>
      <c r="P106" s="286" t="s">
        <v>7</v>
      </c>
      <c r="Q106" s="286" t="s">
        <v>8</v>
      </c>
    </row>
    <row r="107" spans="2:17" x14ac:dyDescent="0.25">
      <c r="B107" s="293"/>
      <c r="C107" s="293"/>
      <c r="D107" s="293"/>
      <c r="E107" s="275"/>
      <c r="F107" s="275"/>
      <c r="G107" s="246" t="s">
        <v>12</v>
      </c>
      <c r="H107" s="275"/>
      <c r="I107" s="289"/>
      <c r="J107" s="279" t="s">
        <v>14</v>
      </c>
      <c r="K107" s="281" t="s">
        <v>48</v>
      </c>
      <c r="L107" s="283" t="s">
        <v>49</v>
      </c>
      <c r="M107" s="277" t="s">
        <v>17</v>
      </c>
      <c r="N107" s="277" t="s">
        <v>18</v>
      </c>
      <c r="O107" s="252"/>
      <c r="P107" s="287"/>
      <c r="Q107" s="287"/>
    </row>
    <row r="108" spans="2:17" x14ac:dyDescent="0.25">
      <c r="B108" s="278"/>
      <c r="C108" s="278"/>
      <c r="D108" s="278"/>
      <c r="E108" s="276"/>
      <c r="F108" s="276"/>
      <c r="G108" s="247"/>
      <c r="H108" s="276"/>
      <c r="I108" s="280"/>
      <c r="J108" s="280"/>
      <c r="K108" s="282"/>
      <c r="L108" s="284"/>
      <c r="M108" s="278"/>
      <c r="N108" s="278"/>
      <c r="O108" s="248"/>
      <c r="P108" s="288"/>
      <c r="Q108" s="288"/>
    </row>
    <row r="109" spans="2:17" ht="30" customHeight="1" x14ac:dyDescent="0.25">
      <c r="B109" s="14">
        <v>1000</v>
      </c>
      <c r="C109" s="14">
        <v>1100</v>
      </c>
      <c r="D109" s="14">
        <v>113</v>
      </c>
      <c r="E109" s="17" t="s">
        <v>140</v>
      </c>
      <c r="F109" s="64" t="s">
        <v>141</v>
      </c>
      <c r="G109" s="17"/>
      <c r="H109" s="17"/>
      <c r="I109" s="14">
        <v>15</v>
      </c>
      <c r="J109" s="121">
        <v>4847</v>
      </c>
      <c r="K109" s="134">
        <v>0</v>
      </c>
      <c r="L109" s="121">
        <f>J109+K109</f>
        <v>4847</v>
      </c>
      <c r="M109" s="121">
        <v>397.56</v>
      </c>
      <c r="N109" s="121">
        <v>397.56</v>
      </c>
      <c r="O109" s="121"/>
      <c r="P109" s="20">
        <f t="shared" ref="P109:P120" si="17">L109-N109</f>
        <v>4449.4399999999996</v>
      </c>
      <c r="Q109" s="135"/>
    </row>
    <row r="110" spans="2:17" ht="30" customHeight="1" x14ac:dyDescent="0.25">
      <c r="B110" s="14">
        <v>1000</v>
      </c>
      <c r="C110" s="14">
        <v>1100</v>
      </c>
      <c r="D110" s="14">
        <v>113</v>
      </c>
      <c r="E110" s="17" t="s">
        <v>142</v>
      </c>
      <c r="F110" s="64" t="s">
        <v>143</v>
      </c>
      <c r="G110" s="17"/>
      <c r="H110" s="17"/>
      <c r="I110" s="14">
        <v>15</v>
      </c>
      <c r="J110" s="121">
        <v>2455</v>
      </c>
      <c r="K110" s="134">
        <v>15.51</v>
      </c>
      <c r="L110" s="121">
        <f t="shared" ref="L110:L121" si="18">J110+K110</f>
        <v>2470.5100000000002</v>
      </c>
      <c r="M110" s="20">
        <v>0</v>
      </c>
      <c r="N110" s="20">
        <v>0</v>
      </c>
      <c r="O110" s="20"/>
      <c r="P110" s="20">
        <f t="shared" si="17"/>
        <v>2470.5100000000002</v>
      </c>
      <c r="Q110" s="251"/>
    </row>
    <row r="111" spans="2:17" ht="30" customHeight="1" x14ac:dyDescent="0.25">
      <c r="B111" s="14">
        <v>1000</v>
      </c>
      <c r="C111" s="14">
        <v>1100</v>
      </c>
      <c r="D111" s="14">
        <v>113</v>
      </c>
      <c r="E111" s="17" t="s">
        <v>144</v>
      </c>
      <c r="F111" s="64" t="s">
        <v>143</v>
      </c>
      <c r="G111" s="17"/>
      <c r="H111" s="17"/>
      <c r="I111" s="14">
        <v>15</v>
      </c>
      <c r="J111" s="121">
        <v>2455</v>
      </c>
      <c r="K111" s="134">
        <v>15.51</v>
      </c>
      <c r="L111" s="121">
        <f t="shared" si="18"/>
        <v>2470.5100000000002</v>
      </c>
      <c r="M111" s="18">
        <v>0</v>
      </c>
      <c r="N111" s="18">
        <v>0</v>
      </c>
      <c r="O111" s="18"/>
      <c r="P111" s="20">
        <f t="shared" si="17"/>
        <v>2470.5100000000002</v>
      </c>
      <c r="Q111" s="251"/>
    </row>
    <row r="112" spans="2:17" ht="30" customHeight="1" x14ac:dyDescent="0.25">
      <c r="B112" s="14">
        <v>1000</v>
      </c>
      <c r="C112" s="14">
        <v>1100</v>
      </c>
      <c r="D112" s="14">
        <v>113</v>
      </c>
      <c r="E112" s="17" t="s">
        <v>145</v>
      </c>
      <c r="F112" s="64" t="s">
        <v>143</v>
      </c>
      <c r="G112" s="24"/>
      <c r="H112" s="24"/>
      <c r="I112" s="14">
        <v>15</v>
      </c>
      <c r="J112" s="121">
        <v>2455</v>
      </c>
      <c r="K112" s="134">
        <v>15.51</v>
      </c>
      <c r="L112" s="121">
        <f t="shared" si="18"/>
        <v>2470.5100000000002</v>
      </c>
      <c r="M112" s="18">
        <v>0</v>
      </c>
      <c r="N112" s="18">
        <v>0</v>
      </c>
      <c r="O112" s="18"/>
      <c r="P112" s="20">
        <f t="shared" si="17"/>
        <v>2470.5100000000002</v>
      </c>
      <c r="Q112" s="251"/>
    </row>
    <row r="113" spans="2:17" ht="30" customHeight="1" x14ac:dyDescent="0.25">
      <c r="B113" s="14">
        <v>1000</v>
      </c>
      <c r="C113" s="14">
        <v>1100</v>
      </c>
      <c r="D113" s="14">
        <v>113</v>
      </c>
      <c r="E113" s="17" t="s">
        <v>146</v>
      </c>
      <c r="F113" s="64" t="s">
        <v>147</v>
      </c>
      <c r="G113" s="17"/>
      <c r="H113" s="17"/>
      <c r="I113" s="14">
        <v>15</v>
      </c>
      <c r="J113" s="121">
        <v>3613</v>
      </c>
      <c r="K113" s="33">
        <v>0</v>
      </c>
      <c r="L113" s="121">
        <f t="shared" si="18"/>
        <v>3613</v>
      </c>
      <c r="M113" s="18">
        <v>150.63</v>
      </c>
      <c r="N113" s="18">
        <v>150.63</v>
      </c>
      <c r="O113" s="18"/>
      <c r="P113" s="20">
        <f t="shared" si="17"/>
        <v>3462.37</v>
      </c>
      <c r="Q113" s="136"/>
    </row>
    <row r="114" spans="2:17" ht="30" customHeight="1" x14ac:dyDescent="0.25">
      <c r="B114" s="14">
        <v>1000</v>
      </c>
      <c r="C114" s="14">
        <v>1100</v>
      </c>
      <c r="D114" s="14">
        <v>113</v>
      </c>
      <c r="E114" s="42" t="s">
        <v>148</v>
      </c>
      <c r="F114" s="78" t="s">
        <v>149</v>
      </c>
      <c r="G114" s="98"/>
      <c r="H114" s="44"/>
      <c r="I114" s="14">
        <v>15</v>
      </c>
      <c r="J114" s="121">
        <v>3613</v>
      </c>
      <c r="K114" s="33">
        <v>0</v>
      </c>
      <c r="L114" s="121">
        <f t="shared" si="18"/>
        <v>3613</v>
      </c>
      <c r="M114" s="18">
        <v>150.63</v>
      </c>
      <c r="N114" s="18">
        <v>150.63</v>
      </c>
      <c r="O114" s="18"/>
      <c r="P114" s="20">
        <f t="shared" si="17"/>
        <v>3462.37</v>
      </c>
      <c r="Q114" s="251"/>
    </row>
    <row r="115" spans="2:17" ht="30" customHeight="1" x14ac:dyDescent="0.25">
      <c r="B115" s="14">
        <v>1000</v>
      </c>
      <c r="C115" s="14">
        <v>1100</v>
      </c>
      <c r="D115" s="14">
        <v>113</v>
      </c>
      <c r="E115" s="137" t="s">
        <v>150</v>
      </c>
      <c r="F115" s="67" t="s">
        <v>149</v>
      </c>
      <c r="G115" s="98"/>
      <c r="H115" s="44"/>
      <c r="I115" s="14">
        <v>15</v>
      </c>
      <c r="J115" s="121">
        <v>3613</v>
      </c>
      <c r="K115" s="33">
        <v>0</v>
      </c>
      <c r="L115" s="121">
        <f t="shared" si="18"/>
        <v>3613</v>
      </c>
      <c r="M115" s="18">
        <v>150.63</v>
      </c>
      <c r="N115" s="18">
        <v>150.63</v>
      </c>
      <c r="O115" s="18"/>
      <c r="P115" s="20">
        <f t="shared" si="17"/>
        <v>3462.37</v>
      </c>
      <c r="Q115" s="136"/>
    </row>
    <row r="116" spans="2:17" ht="30" customHeight="1" x14ac:dyDescent="0.25">
      <c r="B116" s="72">
        <v>1000</v>
      </c>
      <c r="C116" s="72">
        <v>1100</v>
      </c>
      <c r="D116" s="14">
        <v>113</v>
      </c>
      <c r="E116" s="17" t="s">
        <v>151</v>
      </c>
      <c r="F116" s="138" t="s">
        <v>152</v>
      </c>
      <c r="G116" s="139"/>
      <c r="H116" s="17"/>
      <c r="I116" s="14">
        <v>15</v>
      </c>
      <c r="J116" s="121">
        <v>3613</v>
      </c>
      <c r="K116" s="33">
        <v>0</v>
      </c>
      <c r="L116" s="121">
        <f t="shared" si="18"/>
        <v>3613</v>
      </c>
      <c r="M116" s="18">
        <v>150.63</v>
      </c>
      <c r="N116" s="18">
        <v>150.63</v>
      </c>
      <c r="O116" s="18"/>
      <c r="P116" s="20">
        <f t="shared" si="17"/>
        <v>3462.37</v>
      </c>
      <c r="Q116" s="136"/>
    </row>
    <row r="117" spans="2:17" ht="30" customHeight="1" x14ac:dyDescent="0.25">
      <c r="B117" s="14">
        <v>1000</v>
      </c>
      <c r="C117" s="14">
        <v>1100</v>
      </c>
      <c r="D117" s="14">
        <v>113</v>
      </c>
      <c r="E117" s="17" t="s">
        <v>153</v>
      </c>
      <c r="F117" s="67" t="s">
        <v>152</v>
      </c>
      <c r="G117" s="17"/>
      <c r="H117" s="17"/>
      <c r="I117" s="14">
        <v>15</v>
      </c>
      <c r="J117" s="121">
        <v>3613</v>
      </c>
      <c r="K117" s="33">
        <v>0</v>
      </c>
      <c r="L117" s="121">
        <f t="shared" si="18"/>
        <v>3613</v>
      </c>
      <c r="M117" s="18">
        <v>150.63</v>
      </c>
      <c r="N117" s="18">
        <v>150.63</v>
      </c>
      <c r="O117" s="18"/>
      <c r="P117" s="20">
        <f t="shared" si="17"/>
        <v>3462.37</v>
      </c>
      <c r="Q117" s="136"/>
    </row>
    <row r="118" spans="2:17" ht="30" customHeight="1" x14ac:dyDescent="0.25">
      <c r="B118" s="14">
        <v>1000</v>
      </c>
      <c r="C118" s="14">
        <v>1100</v>
      </c>
      <c r="D118" s="14">
        <v>113</v>
      </c>
      <c r="E118" s="17" t="s">
        <v>154</v>
      </c>
      <c r="F118" s="78" t="s">
        <v>152</v>
      </c>
      <c r="G118" s="17"/>
      <c r="H118" s="17"/>
      <c r="I118" s="14">
        <v>15</v>
      </c>
      <c r="J118" s="121">
        <v>3613</v>
      </c>
      <c r="K118" s="33">
        <v>0</v>
      </c>
      <c r="L118" s="121">
        <f t="shared" si="18"/>
        <v>3613</v>
      </c>
      <c r="M118" s="18">
        <v>150.63</v>
      </c>
      <c r="N118" s="18">
        <v>150.63</v>
      </c>
      <c r="O118" s="18"/>
      <c r="P118" s="20">
        <f t="shared" si="17"/>
        <v>3462.37</v>
      </c>
      <c r="Q118" s="136"/>
    </row>
    <row r="119" spans="2:17" ht="30" customHeight="1" x14ac:dyDescent="0.25">
      <c r="B119" s="14">
        <v>1000</v>
      </c>
      <c r="C119" s="14">
        <v>1100</v>
      </c>
      <c r="D119" s="14">
        <v>113</v>
      </c>
      <c r="E119" s="17" t="s">
        <v>155</v>
      </c>
      <c r="F119" s="67" t="s">
        <v>152</v>
      </c>
      <c r="G119" s="24"/>
      <c r="H119" s="24"/>
      <c r="I119" s="14">
        <v>15</v>
      </c>
      <c r="J119" s="121">
        <v>3613</v>
      </c>
      <c r="K119" s="33">
        <v>0</v>
      </c>
      <c r="L119" s="121">
        <f t="shared" si="18"/>
        <v>3613</v>
      </c>
      <c r="M119" s="18">
        <v>150.63</v>
      </c>
      <c r="N119" s="18">
        <v>150.63</v>
      </c>
      <c r="O119" s="18"/>
      <c r="P119" s="20">
        <f t="shared" si="17"/>
        <v>3462.37</v>
      </c>
      <c r="Q119" s="136"/>
    </row>
    <row r="120" spans="2:17" ht="30" customHeight="1" x14ac:dyDescent="0.25">
      <c r="B120" s="14">
        <v>1000</v>
      </c>
      <c r="C120" s="14">
        <v>1100</v>
      </c>
      <c r="D120" s="14">
        <v>113</v>
      </c>
      <c r="E120" s="17" t="s">
        <v>156</v>
      </c>
      <c r="F120" s="67" t="s">
        <v>152</v>
      </c>
      <c r="G120" s="24"/>
      <c r="H120" s="24"/>
      <c r="I120" s="14">
        <v>15</v>
      </c>
      <c r="J120" s="121">
        <v>3613</v>
      </c>
      <c r="K120" s="33">
        <v>0</v>
      </c>
      <c r="L120" s="121">
        <f t="shared" si="18"/>
        <v>3613</v>
      </c>
      <c r="M120" s="18">
        <v>150.63</v>
      </c>
      <c r="N120" s="18">
        <v>150.63</v>
      </c>
      <c r="O120" s="18"/>
      <c r="P120" s="20">
        <f t="shared" si="17"/>
        <v>3462.37</v>
      </c>
      <c r="Q120" s="136"/>
    </row>
    <row r="121" spans="2:17" ht="30" customHeight="1" x14ac:dyDescent="0.25">
      <c r="B121" s="14">
        <v>1000</v>
      </c>
      <c r="C121" s="14">
        <v>1100</v>
      </c>
      <c r="D121" s="14">
        <v>113</v>
      </c>
      <c r="E121" s="17"/>
      <c r="F121" s="67" t="s">
        <v>152</v>
      </c>
      <c r="G121" s="17"/>
      <c r="H121" s="17"/>
      <c r="I121" s="14"/>
      <c r="J121" s="121"/>
      <c r="K121" s="33"/>
      <c r="L121" s="121">
        <f t="shared" si="18"/>
        <v>0</v>
      </c>
      <c r="M121" s="18"/>
      <c r="N121" s="18"/>
      <c r="O121" s="18"/>
      <c r="P121" s="20"/>
      <c r="Q121" s="136"/>
    </row>
    <row r="122" spans="2:17" ht="30" customHeight="1" x14ac:dyDescent="0.25">
      <c r="B122" s="26"/>
      <c r="C122" s="26"/>
      <c r="D122" s="26"/>
      <c r="E122" s="140" t="s">
        <v>157</v>
      </c>
      <c r="F122" s="27"/>
      <c r="G122" s="27"/>
      <c r="H122" s="88"/>
      <c r="I122" s="29"/>
      <c r="J122" s="30">
        <f t="shared" ref="J122:N122" si="19">SUM(J109:J121)</f>
        <v>41116</v>
      </c>
      <c r="K122" s="30">
        <f t="shared" si="19"/>
        <v>46.53</v>
      </c>
      <c r="L122" s="30">
        <f t="shared" si="19"/>
        <v>41162.53</v>
      </c>
      <c r="M122" s="30">
        <f t="shared" si="19"/>
        <v>1602.6000000000004</v>
      </c>
      <c r="N122" s="30">
        <f t="shared" si="19"/>
        <v>1602.6000000000004</v>
      </c>
      <c r="O122" s="30"/>
      <c r="P122" s="30">
        <f>SUM(P109:P120)</f>
        <v>39559.93</v>
      </c>
      <c r="Q122" s="26"/>
    </row>
    <row r="123" spans="2:17" ht="30" customHeight="1" x14ac:dyDescent="0.25">
      <c r="B123" s="14">
        <v>1000</v>
      </c>
      <c r="C123" s="14">
        <v>1100</v>
      </c>
      <c r="D123" s="14">
        <v>113</v>
      </c>
      <c r="E123" s="17" t="s">
        <v>158</v>
      </c>
      <c r="F123" s="78" t="s">
        <v>159</v>
      </c>
      <c r="G123" s="24"/>
      <c r="H123" s="24"/>
      <c r="I123" s="14">
        <v>15</v>
      </c>
      <c r="J123" s="18">
        <v>6252</v>
      </c>
      <c r="K123" s="62">
        <v>0</v>
      </c>
      <c r="L123" s="18">
        <f>J123+K123</f>
        <v>6252</v>
      </c>
      <c r="M123" s="18">
        <v>636.48</v>
      </c>
      <c r="N123" s="18">
        <v>636.48</v>
      </c>
      <c r="O123" s="18"/>
      <c r="P123" s="18">
        <f t="shared" ref="P123:P130" si="20">L123-N123</f>
        <v>5615.52</v>
      </c>
      <c r="Q123" s="247"/>
    </row>
    <row r="124" spans="2:17" ht="30" customHeight="1" x14ac:dyDescent="0.25">
      <c r="B124" s="14">
        <v>1000</v>
      </c>
      <c r="C124" s="14">
        <v>1100</v>
      </c>
      <c r="D124" s="14">
        <v>113</v>
      </c>
      <c r="E124" s="17" t="s">
        <v>160</v>
      </c>
      <c r="F124" s="78" t="s">
        <v>161</v>
      </c>
      <c r="G124" s="141"/>
      <c r="H124" s="17"/>
      <c r="I124" s="14">
        <v>15</v>
      </c>
      <c r="J124" s="121">
        <v>3998</v>
      </c>
      <c r="K124" s="62">
        <v>0</v>
      </c>
      <c r="L124" s="18">
        <f t="shared" ref="L124:L130" si="21">J124+K124</f>
        <v>3998</v>
      </c>
      <c r="M124" s="121">
        <v>299.95</v>
      </c>
      <c r="N124" s="121">
        <v>299.95</v>
      </c>
      <c r="O124" s="121"/>
      <c r="P124" s="18">
        <f t="shared" si="20"/>
        <v>3698.05</v>
      </c>
      <c r="Q124" s="247"/>
    </row>
    <row r="125" spans="2:17" ht="30" customHeight="1" x14ac:dyDescent="0.25">
      <c r="B125" s="14">
        <v>1000</v>
      </c>
      <c r="C125" s="14">
        <v>1100</v>
      </c>
      <c r="D125" s="14">
        <v>113</v>
      </c>
      <c r="E125" s="17" t="s">
        <v>254</v>
      </c>
      <c r="F125" s="78" t="s">
        <v>161</v>
      </c>
      <c r="G125" s="17"/>
      <c r="H125" s="17"/>
      <c r="I125" s="14">
        <v>15</v>
      </c>
      <c r="J125" s="121">
        <v>3998</v>
      </c>
      <c r="K125" s="33">
        <v>0</v>
      </c>
      <c r="L125" s="18">
        <f t="shared" si="21"/>
        <v>3998</v>
      </c>
      <c r="M125" s="121">
        <v>299.95</v>
      </c>
      <c r="N125" s="121">
        <v>299.95</v>
      </c>
      <c r="O125" s="121"/>
      <c r="P125" s="18">
        <f t="shared" si="20"/>
        <v>3698.05</v>
      </c>
      <c r="Q125" s="41"/>
    </row>
    <row r="126" spans="2:17" ht="30" customHeight="1" x14ac:dyDescent="0.25">
      <c r="B126" s="14">
        <v>1000</v>
      </c>
      <c r="C126" s="14">
        <v>1100</v>
      </c>
      <c r="D126" s="14">
        <v>113</v>
      </c>
      <c r="E126" s="17" t="s">
        <v>163</v>
      </c>
      <c r="F126" s="78" t="s">
        <v>161</v>
      </c>
      <c r="G126" s="17"/>
      <c r="H126" s="17"/>
      <c r="I126" s="14">
        <v>15</v>
      </c>
      <c r="J126" s="121">
        <v>3998</v>
      </c>
      <c r="K126" s="62">
        <v>0</v>
      </c>
      <c r="L126" s="18">
        <f t="shared" si="21"/>
        <v>3998</v>
      </c>
      <c r="M126" s="121">
        <v>299.95</v>
      </c>
      <c r="N126" s="121">
        <v>299.95</v>
      </c>
      <c r="O126" s="121"/>
      <c r="P126" s="18">
        <f t="shared" si="20"/>
        <v>3698.05</v>
      </c>
      <c r="Q126" s="247"/>
    </row>
    <row r="127" spans="2:17" ht="30" customHeight="1" x14ac:dyDescent="0.25">
      <c r="B127" s="14">
        <v>1000</v>
      </c>
      <c r="C127" s="14">
        <v>1100</v>
      </c>
      <c r="D127" s="14">
        <v>113</v>
      </c>
      <c r="E127" s="17"/>
      <c r="F127" s="78" t="s">
        <v>161</v>
      </c>
      <c r="G127" s="77"/>
      <c r="H127" s="17"/>
      <c r="I127" s="14"/>
      <c r="J127" s="121"/>
      <c r="K127" s="62"/>
      <c r="L127" s="18">
        <f t="shared" si="21"/>
        <v>0</v>
      </c>
      <c r="M127" s="121"/>
      <c r="N127" s="121"/>
      <c r="O127" s="121"/>
      <c r="P127" s="18">
        <f t="shared" si="20"/>
        <v>0</v>
      </c>
      <c r="Q127" s="247"/>
    </row>
    <row r="128" spans="2:17" ht="30" customHeight="1" x14ac:dyDescent="0.25">
      <c r="B128" s="14">
        <v>1000</v>
      </c>
      <c r="C128" s="14">
        <v>1100</v>
      </c>
      <c r="D128" s="14">
        <v>113</v>
      </c>
      <c r="E128" s="78" t="s">
        <v>165</v>
      </c>
      <c r="F128" s="78" t="s">
        <v>161</v>
      </c>
      <c r="G128" s="17"/>
      <c r="H128" s="17"/>
      <c r="I128" s="14">
        <v>15</v>
      </c>
      <c r="J128" s="121">
        <v>3998</v>
      </c>
      <c r="K128" s="62">
        <v>0</v>
      </c>
      <c r="L128" s="18">
        <f t="shared" si="21"/>
        <v>3998</v>
      </c>
      <c r="M128" s="121">
        <v>299.95</v>
      </c>
      <c r="N128" s="121">
        <v>299.95</v>
      </c>
      <c r="O128" s="121"/>
      <c r="P128" s="18">
        <f t="shared" si="20"/>
        <v>3698.05</v>
      </c>
      <c r="Q128" s="247"/>
    </row>
    <row r="129" spans="2:17" ht="30" customHeight="1" x14ac:dyDescent="0.25">
      <c r="B129" s="14">
        <v>1000</v>
      </c>
      <c r="C129" s="14">
        <v>1100</v>
      </c>
      <c r="D129" s="14">
        <v>113</v>
      </c>
      <c r="E129" s="17" t="s">
        <v>166</v>
      </c>
      <c r="F129" s="78" t="s">
        <v>161</v>
      </c>
      <c r="G129" s="17"/>
      <c r="H129" s="17"/>
      <c r="I129" s="14">
        <v>15</v>
      </c>
      <c r="J129" s="121">
        <v>3998</v>
      </c>
      <c r="K129" s="62">
        <v>0</v>
      </c>
      <c r="L129" s="18">
        <f t="shared" si="21"/>
        <v>3998</v>
      </c>
      <c r="M129" s="121">
        <v>299.95</v>
      </c>
      <c r="N129" s="121">
        <v>299.95</v>
      </c>
      <c r="O129" s="121"/>
      <c r="P129" s="18">
        <f t="shared" si="20"/>
        <v>3698.05</v>
      </c>
      <c r="Q129" s="247"/>
    </row>
    <row r="130" spans="2:17" ht="30" customHeight="1" x14ac:dyDescent="0.25">
      <c r="B130" s="14">
        <v>1000</v>
      </c>
      <c r="C130" s="14">
        <v>1100</v>
      </c>
      <c r="D130" s="14">
        <v>113</v>
      </c>
      <c r="E130" s="78" t="s">
        <v>167</v>
      </c>
      <c r="F130" s="78" t="s">
        <v>161</v>
      </c>
      <c r="G130" s="77"/>
      <c r="H130" s="142"/>
      <c r="I130" s="14">
        <v>15</v>
      </c>
      <c r="J130" s="121">
        <v>3998</v>
      </c>
      <c r="K130" s="62">
        <v>0</v>
      </c>
      <c r="L130" s="18">
        <f t="shared" si="21"/>
        <v>3998</v>
      </c>
      <c r="M130" s="121">
        <v>299.95</v>
      </c>
      <c r="N130" s="121">
        <v>299.95</v>
      </c>
      <c r="O130" s="121"/>
      <c r="P130" s="18">
        <f t="shared" si="20"/>
        <v>3698.05</v>
      </c>
      <c r="Q130" s="247"/>
    </row>
    <row r="131" spans="2:17" ht="30" customHeight="1" x14ac:dyDescent="0.25">
      <c r="B131" s="70"/>
      <c r="C131" s="70"/>
      <c r="D131" s="70"/>
      <c r="E131" s="26" t="s">
        <v>168</v>
      </c>
      <c r="F131" s="27"/>
      <c r="G131" s="27"/>
      <c r="H131" s="88"/>
      <c r="I131" s="29"/>
      <c r="J131" s="30">
        <f>SUM(J123:J130)</f>
        <v>30240</v>
      </c>
      <c r="K131" s="30">
        <v>0</v>
      </c>
      <c r="L131" s="30">
        <f>SUM(L123:L130)</f>
        <v>30240</v>
      </c>
      <c r="M131" s="30">
        <f>SUM(M123:M130)</f>
        <v>2436.1799999999998</v>
      </c>
      <c r="N131" s="30">
        <f>SUM(N123:N130)</f>
        <v>2436.1799999999998</v>
      </c>
      <c r="O131" s="30"/>
      <c r="P131" s="30">
        <f>SUM(P123:P130)</f>
        <v>27803.819999999996</v>
      </c>
      <c r="Q131" s="143"/>
    </row>
    <row r="132" spans="2:17" x14ac:dyDescent="0.25">
      <c r="B132" s="144"/>
      <c r="C132" s="144"/>
      <c r="D132" s="144"/>
      <c r="E132" s="145"/>
      <c r="F132" s="2"/>
      <c r="G132" s="2"/>
      <c r="H132" s="1"/>
      <c r="I132" s="144"/>
      <c r="J132" s="146"/>
      <c r="K132" s="147"/>
      <c r="L132" s="146"/>
      <c r="M132" s="146"/>
      <c r="N132" s="146"/>
      <c r="O132" s="146"/>
      <c r="P132" s="148"/>
      <c r="Q132" s="149"/>
    </row>
    <row r="133" spans="2:17" x14ac:dyDescent="0.25">
      <c r="B133" s="144"/>
      <c r="C133" s="144"/>
      <c r="D133" s="144"/>
      <c r="E133" s="145"/>
      <c r="F133" s="2"/>
      <c r="G133" s="2"/>
      <c r="H133" s="1"/>
      <c r="I133" s="144"/>
      <c r="J133" s="146"/>
      <c r="K133" s="147"/>
      <c r="L133" s="146"/>
      <c r="M133" s="146"/>
      <c r="N133" s="146"/>
      <c r="O133" s="146"/>
      <c r="P133" s="146"/>
      <c r="Q133" s="47"/>
    </row>
    <row r="134" spans="2:17" x14ac:dyDescent="0.25">
      <c r="B134" s="144"/>
      <c r="C134" s="144"/>
      <c r="D134" s="144"/>
      <c r="E134" s="145"/>
      <c r="F134" s="2"/>
      <c r="G134" s="2"/>
      <c r="H134" s="1"/>
      <c r="I134" s="144"/>
      <c r="J134" s="146"/>
      <c r="K134" s="147"/>
      <c r="L134" s="146"/>
      <c r="M134" s="146"/>
      <c r="N134" s="146"/>
      <c r="O134" s="146"/>
      <c r="P134" s="146"/>
      <c r="Q134" s="47"/>
    </row>
    <row r="135" spans="2:17" ht="18" x14ac:dyDescent="0.25">
      <c r="B135" s="46"/>
      <c r="C135" s="46"/>
      <c r="D135" s="46"/>
      <c r="E135" s="285" t="s">
        <v>0</v>
      </c>
      <c r="F135" s="285"/>
      <c r="G135" s="285"/>
      <c r="H135" s="285"/>
      <c r="I135" s="285" t="s">
        <v>260</v>
      </c>
      <c r="J135" s="285"/>
      <c r="K135" s="285"/>
      <c r="L135" s="285"/>
      <c r="M135" s="285"/>
      <c r="N135" s="285"/>
      <c r="O135" s="285"/>
      <c r="P135" s="285"/>
      <c r="Q135" s="47"/>
    </row>
    <row r="136" spans="2:17" ht="18" x14ac:dyDescent="0.25">
      <c r="B136" s="4"/>
      <c r="C136" s="2"/>
      <c r="E136" s="285" t="s">
        <v>2</v>
      </c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150"/>
    </row>
    <row r="137" spans="2:17" x14ac:dyDescent="0.25">
      <c r="B137" s="151"/>
      <c r="C137" s="151"/>
      <c r="D137" s="151"/>
      <c r="E137" s="286" t="s">
        <v>3</v>
      </c>
      <c r="F137" s="286" t="s">
        <v>47</v>
      </c>
      <c r="G137" s="249"/>
      <c r="H137" s="286" t="s">
        <v>5</v>
      </c>
      <c r="I137" s="279" t="s">
        <v>13</v>
      </c>
      <c r="J137" s="152" t="s">
        <v>109</v>
      </c>
      <c r="K137" s="109"/>
      <c r="L137" s="84"/>
      <c r="M137" s="290"/>
      <c r="N137" s="291"/>
      <c r="O137" s="242"/>
      <c r="P137" s="286" t="s">
        <v>7</v>
      </c>
      <c r="Q137" s="274" t="s">
        <v>8</v>
      </c>
    </row>
    <row r="138" spans="2:17" x14ac:dyDescent="0.25">
      <c r="B138" s="277" t="s">
        <v>9</v>
      </c>
      <c r="C138" s="277" t="s">
        <v>10</v>
      </c>
      <c r="D138" s="277" t="s">
        <v>11</v>
      </c>
      <c r="E138" s="287"/>
      <c r="F138" s="287"/>
      <c r="G138" s="250" t="s">
        <v>12</v>
      </c>
      <c r="H138" s="287"/>
      <c r="I138" s="289"/>
      <c r="J138" s="279" t="s">
        <v>14</v>
      </c>
      <c r="K138" s="281" t="s">
        <v>48</v>
      </c>
      <c r="L138" s="283" t="s">
        <v>49</v>
      </c>
      <c r="M138" s="277" t="s">
        <v>17</v>
      </c>
      <c r="N138" s="277" t="s">
        <v>18</v>
      </c>
      <c r="O138" s="252"/>
      <c r="P138" s="287"/>
      <c r="Q138" s="275"/>
    </row>
    <row r="139" spans="2:17" x14ac:dyDescent="0.25">
      <c r="B139" s="278"/>
      <c r="C139" s="278"/>
      <c r="D139" s="278"/>
      <c r="E139" s="288"/>
      <c r="F139" s="288"/>
      <c r="G139" s="251"/>
      <c r="H139" s="288"/>
      <c r="I139" s="280"/>
      <c r="J139" s="280"/>
      <c r="K139" s="282"/>
      <c r="L139" s="284"/>
      <c r="M139" s="278"/>
      <c r="N139" s="278"/>
      <c r="O139" s="248"/>
      <c r="P139" s="288"/>
      <c r="Q139" s="276"/>
    </row>
    <row r="140" spans="2:17" ht="30" customHeight="1" x14ac:dyDescent="0.25">
      <c r="B140" s="14">
        <v>1000</v>
      </c>
      <c r="C140" s="14">
        <v>1100</v>
      </c>
      <c r="D140" s="14">
        <v>113</v>
      </c>
      <c r="E140" s="42" t="s">
        <v>241</v>
      </c>
      <c r="F140" s="78" t="s">
        <v>170</v>
      </c>
      <c r="G140" s="98"/>
      <c r="H140" s="153"/>
      <c r="I140" s="14">
        <v>15</v>
      </c>
      <c r="J140" s="20">
        <v>5352</v>
      </c>
      <c r="K140" s="33">
        <v>0</v>
      </c>
      <c r="L140" s="121">
        <f>J140+K140</f>
        <v>5352</v>
      </c>
      <c r="M140" s="20">
        <v>478.82</v>
      </c>
      <c r="N140" s="20">
        <v>478.82</v>
      </c>
      <c r="O140" s="20"/>
      <c r="P140" s="20">
        <f>L140-N140</f>
        <v>4873.18</v>
      </c>
      <c r="Q140" s="154"/>
    </row>
    <row r="141" spans="2:17" ht="30" customHeight="1" x14ac:dyDescent="0.25">
      <c r="B141" s="70"/>
      <c r="C141" s="70"/>
      <c r="D141" s="70"/>
      <c r="E141" s="26" t="s">
        <v>171</v>
      </c>
      <c r="F141" s="27"/>
      <c r="G141" s="27"/>
      <c r="H141" s="88"/>
      <c r="I141" s="155"/>
      <c r="J141" s="95">
        <f>SUM(J140)</f>
        <v>5352</v>
      </c>
      <c r="K141" s="95">
        <v>0</v>
      </c>
      <c r="L141" s="95">
        <f>SUM(L140)</f>
        <v>5352</v>
      </c>
      <c r="M141" s="95">
        <f>SUM(M140)</f>
        <v>478.82</v>
      </c>
      <c r="N141" s="95">
        <f>SUM(N140)</f>
        <v>478.82</v>
      </c>
      <c r="O141" s="95"/>
      <c r="P141" s="95">
        <f>SUM(P140)</f>
        <v>4873.18</v>
      </c>
      <c r="Q141" s="143"/>
    </row>
    <row r="142" spans="2:17" ht="30" customHeight="1" x14ac:dyDescent="0.25">
      <c r="B142" s="14">
        <v>1000</v>
      </c>
      <c r="C142" s="14">
        <v>1100</v>
      </c>
      <c r="D142" s="14">
        <v>113</v>
      </c>
      <c r="E142" s="78" t="s">
        <v>172</v>
      </c>
      <c r="F142" s="59" t="s">
        <v>173</v>
      </c>
      <c r="G142" s="87"/>
      <c r="H142" s="78"/>
      <c r="I142" s="14">
        <v>15</v>
      </c>
      <c r="J142" s="34">
        <v>4653</v>
      </c>
      <c r="K142" s="122">
        <v>0</v>
      </c>
      <c r="L142" s="34">
        <f>J142+K142</f>
        <v>4653</v>
      </c>
      <c r="M142" s="34">
        <v>371.28</v>
      </c>
      <c r="N142" s="34">
        <v>371.28</v>
      </c>
      <c r="O142" s="34"/>
      <c r="P142" s="156">
        <f>L142-N142</f>
        <v>4281.72</v>
      </c>
      <c r="Q142" s="157"/>
    </row>
    <row r="143" spans="2:17" ht="30" customHeight="1" x14ac:dyDescent="0.25">
      <c r="B143" s="25"/>
      <c r="C143" s="25"/>
      <c r="D143" s="25"/>
      <c r="E143" s="28" t="s">
        <v>174</v>
      </c>
      <c r="F143" s="37"/>
      <c r="G143" s="37"/>
      <c r="H143" s="37"/>
      <c r="I143" s="28"/>
      <c r="J143" s="158">
        <f>SUM(J142)</f>
        <v>4653</v>
      </c>
      <c r="K143" s="158">
        <v>0</v>
      </c>
      <c r="L143" s="158">
        <f>SUM(L142)</f>
        <v>4653</v>
      </c>
      <c r="M143" s="158">
        <f>SUM(M142)</f>
        <v>371.28</v>
      </c>
      <c r="N143" s="158">
        <f>SUM(N142)</f>
        <v>371.28</v>
      </c>
      <c r="O143" s="158"/>
      <c r="P143" s="158">
        <f>SUM(P142)</f>
        <v>4281.72</v>
      </c>
      <c r="Q143" s="159"/>
    </row>
    <row r="144" spans="2:17" ht="30" customHeight="1" x14ac:dyDescent="0.25">
      <c r="B144" s="14">
        <v>1000</v>
      </c>
      <c r="C144" s="14">
        <v>1100</v>
      </c>
      <c r="D144" s="14">
        <v>113</v>
      </c>
      <c r="E144" s="78" t="s">
        <v>175</v>
      </c>
      <c r="F144" s="59" t="s">
        <v>176</v>
      </c>
      <c r="G144" s="114"/>
      <c r="H144" s="78"/>
      <c r="I144" s="14">
        <v>15</v>
      </c>
      <c r="J144" s="121">
        <v>4847</v>
      </c>
      <c r="K144" s="122">
        <v>0</v>
      </c>
      <c r="L144" s="34">
        <f>J144+K144</f>
        <v>4847</v>
      </c>
      <c r="M144" s="121">
        <v>397.56</v>
      </c>
      <c r="N144" s="121">
        <v>397.56</v>
      </c>
      <c r="O144" s="121"/>
      <c r="P144" s="20">
        <f t="shared" ref="P144:P156" si="22">L144-N144</f>
        <v>4449.4399999999996</v>
      </c>
      <c r="Q144" s="160"/>
    </row>
    <row r="145" spans="2:17" ht="30" customHeight="1" x14ac:dyDescent="0.25">
      <c r="B145" s="14">
        <v>1000</v>
      </c>
      <c r="C145" s="14">
        <v>1100</v>
      </c>
      <c r="D145" s="14">
        <v>113</v>
      </c>
      <c r="E145" s="78" t="s">
        <v>177</v>
      </c>
      <c r="F145" s="59" t="s">
        <v>178</v>
      </c>
      <c r="G145" s="114"/>
      <c r="H145" s="78"/>
      <c r="I145" s="14">
        <v>15</v>
      </c>
      <c r="J145" s="121">
        <v>4847</v>
      </c>
      <c r="K145" s="122">
        <v>0</v>
      </c>
      <c r="L145" s="34">
        <f t="shared" ref="L145:L156" si="23">J145+K145</f>
        <v>4847</v>
      </c>
      <c r="M145" s="121">
        <v>397.56</v>
      </c>
      <c r="N145" s="121">
        <v>397.56</v>
      </c>
      <c r="O145" s="121"/>
      <c r="P145" s="20">
        <f t="shared" si="22"/>
        <v>4449.4399999999996</v>
      </c>
      <c r="Q145" s="136"/>
    </row>
    <row r="146" spans="2:17" ht="30" customHeight="1" x14ac:dyDescent="0.25">
      <c r="B146" s="14">
        <v>1000</v>
      </c>
      <c r="C146" s="14">
        <v>1100</v>
      </c>
      <c r="D146" s="14">
        <v>113</v>
      </c>
      <c r="E146" s="78" t="s">
        <v>179</v>
      </c>
      <c r="F146" s="77" t="s">
        <v>180</v>
      </c>
      <c r="G146" s="161"/>
      <c r="H146" s="78"/>
      <c r="I146" s="14">
        <v>15</v>
      </c>
      <c r="J146" s="121">
        <v>4847</v>
      </c>
      <c r="K146" s="122">
        <v>0</v>
      </c>
      <c r="L146" s="34">
        <f t="shared" si="23"/>
        <v>4847</v>
      </c>
      <c r="M146" s="121">
        <v>397.56</v>
      </c>
      <c r="N146" s="121">
        <v>397.56</v>
      </c>
      <c r="O146" s="121"/>
      <c r="P146" s="20">
        <f t="shared" si="22"/>
        <v>4449.4399999999996</v>
      </c>
      <c r="Q146" s="136"/>
    </row>
    <row r="147" spans="2:17" ht="30" customHeight="1" x14ac:dyDescent="0.25">
      <c r="B147" s="14">
        <v>1000</v>
      </c>
      <c r="C147" s="14">
        <v>1100</v>
      </c>
      <c r="D147" s="14">
        <v>113</v>
      </c>
      <c r="E147" s="78" t="s">
        <v>181</v>
      </c>
      <c r="F147" s="78" t="s">
        <v>180</v>
      </c>
      <c r="G147" s="161"/>
      <c r="H147" s="78"/>
      <c r="I147" s="14">
        <v>15</v>
      </c>
      <c r="J147" s="121">
        <v>4847</v>
      </c>
      <c r="K147" s="122">
        <v>0</v>
      </c>
      <c r="L147" s="34">
        <f t="shared" si="23"/>
        <v>4847</v>
      </c>
      <c r="M147" s="121">
        <v>397.56</v>
      </c>
      <c r="N147" s="121">
        <v>397.56</v>
      </c>
      <c r="O147" s="121"/>
      <c r="P147" s="20">
        <f t="shared" si="22"/>
        <v>4449.4399999999996</v>
      </c>
      <c r="Q147" s="136"/>
    </row>
    <row r="148" spans="2:17" ht="30" customHeight="1" x14ac:dyDescent="0.25">
      <c r="B148" s="14">
        <v>1000</v>
      </c>
      <c r="C148" s="14">
        <v>1100</v>
      </c>
      <c r="D148" s="14">
        <v>113</v>
      </c>
      <c r="E148" s="78" t="s">
        <v>182</v>
      </c>
      <c r="F148" s="78" t="s">
        <v>180</v>
      </c>
      <c r="G148" s="161"/>
      <c r="H148" s="78"/>
      <c r="I148" s="14">
        <v>15</v>
      </c>
      <c r="J148" s="121">
        <v>4847</v>
      </c>
      <c r="K148" s="122">
        <v>0</v>
      </c>
      <c r="L148" s="34">
        <f t="shared" si="23"/>
        <v>4847</v>
      </c>
      <c r="M148" s="121">
        <v>397.56</v>
      </c>
      <c r="N148" s="121">
        <v>397.56</v>
      </c>
      <c r="O148" s="121"/>
      <c r="P148" s="20">
        <f t="shared" si="22"/>
        <v>4449.4399999999996</v>
      </c>
      <c r="Q148" s="41"/>
    </row>
    <row r="149" spans="2:17" ht="30" customHeight="1" x14ac:dyDescent="0.25">
      <c r="B149" s="14">
        <v>1000</v>
      </c>
      <c r="C149" s="14">
        <v>1100</v>
      </c>
      <c r="D149" s="14">
        <v>113</v>
      </c>
      <c r="E149" s="162" t="s">
        <v>183</v>
      </c>
      <c r="F149" s="78" t="s">
        <v>180</v>
      </c>
      <c r="G149" s="163"/>
      <c r="H149" s="164"/>
      <c r="I149" s="14">
        <v>15</v>
      </c>
      <c r="J149" s="121">
        <v>4847</v>
      </c>
      <c r="K149" s="122">
        <v>0</v>
      </c>
      <c r="L149" s="34">
        <f t="shared" si="23"/>
        <v>4847</v>
      </c>
      <c r="M149" s="121">
        <v>397.56</v>
      </c>
      <c r="N149" s="121">
        <v>397.56</v>
      </c>
      <c r="O149" s="121"/>
      <c r="P149" s="20">
        <f t="shared" si="22"/>
        <v>4449.4399999999996</v>
      </c>
      <c r="Q149" s="41"/>
    </row>
    <row r="150" spans="2:17" ht="30" customHeight="1" x14ac:dyDescent="0.25">
      <c r="B150" s="14">
        <v>1000</v>
      </c>
      <c r="C150" s="14">
        <v>1100</v>
      </c>
      <c r="D150" s="14">
        <v>113</v>
      </c>
      <c r="E150" s="162" t="s">
        <v>184</v>
      </c>
      <c r="F150" s="78" t="s">
        <v>180</v>
      </c>
      <c r="G150" s="165"/>
      <c r="H150" s="61"/>
      <c r="I150" s="14">
        <v>15</v>
      </c>
      <c r="J150" s="121">
        <v>4847</v>
      </c>
      <c r="K150" s="122">
        <v>0</v>
      </c>
      <c r="L150" s="34">
        <f t="shared" si="23"/>
        <v>4847</v>
      </c>
      <c r="M150" s="121">
        <v>397.56</v>
      </c>
      <c r="N150" s="121">
        <v>397.56</v>
      </c>
      <c r="O150" s="121"/>
      <c r="P150" s="20">
        <f t="shared" si="22"/>
        <v>4449.4399999999996</v>
      </c>
      <c r="Q150" s="41"/>
    </row>
    <row r="151" spans="2:17" ht="30" customHeight="1" x14ac:dyDescent="0.25">
      <c r="B151" s="14">
        <v>1000</v>
      </c>
      <c r="C151" s="14">
        <v>1100</v>
      </c>
      <c r="D151" s="14">
        <v>113</v>
      </c>
      <c r="E151" s="162" t="s">
        <v>185</v>
      </c>
      <c r="F151" s="78" t="s">
        <v>180</v>
      </c>
      <c r="G151" s="98"/>
      <c r="H151" s="166"/>
      <c r="I151" s="14">
        <v>15</v>
      </c>
      <c r="J151" s="121">
        <v>4847</v>
      </c>
      <c r="K151" s="122">
        <v>0</v>
      </c>
      <c r="L151" s="34">
        <f t="shared" si="23"/>
        <v>4847</v>
      </c>
      <c r="M151" s="121">
        <v>397.56</v>
      </c>
      <c r="N151" s="121">
        <v>397.56</v>
      </c>
      <c r="O151" s="121"/>
      <c r="P151" s="20">
        <f t="shared" si="22"/>
        <v>4449.4399999999996</v>
      </c>
      <c r="Q151" s="41"/>
    </row>
    <row r="152" spans="2:17" ht="30" customHeight="1" x14ac:dyDescent="0.25">
      <c r="B152" s="14">
        <v>1000</v>
      </c>
      <c r="C152" s="14">
        <v>1100</v>
      </c>
      <c r="D152" s="14">
        <v>113</v>
      </c>
      <c r="E152" s="78"/>
      <c r="F152" s="59" t="s">
        <v>251</v>
      </c>
      <c r="G152" s="60"/>
      <c r="H152" s="60"/>
      <c r="I152" s="14"/>
      <c r="J152" s="121"/>
      <c r="K152" s="122"/>
      <c r="L152" s="34"/>
      <c r="M152" s="121"/>
      <c r="N152" s="121"/>
      <c r="O152" s="121"/>
      <c r="P152" s="20"/>
      <c r="Q152" s="41"/>
    </row>
    <row r="153" spans="2:17" ht="30" customHeight="1" x14ac:dyDescent="0.25">
      <c r="B153" s="14">
        <v>1000</v>
      </c>
      <c r="C153" s="117">
        <v>1100</v>
      </c>
      <c r="D153" s="117">
        <v>113</v>
      </c>
      <c r="E153" s="60" t="s">
        <v>188</v>
      </c>
      <c r="F153" s="60" t="s">
        <v>189</v>
      </c>
      <c r="G153" s="161"/>
      <c r="H153" s="60"/>
      <c r="I153" s="117">
        <v>15</v>
      </c>
      <c r="J153" s="20">
        <v>4400</v>
      </c>
      <c r="K153" s="167">
        <v>0</v>
      </c>
      <c r="L153" s="34">
        <f t="shared" si="23"/>
        <v>4400</v>
      </c>
      <c r="M153" s="20">
        <v>343.73</v>
      </c>
      <c r="N153" s="20">
        <v>343.73</v>
      </c>
      <c r="O153" s="20"/>
      <c r="P153" s="20">
        <f t="shared" si="22"/>
        <v>4056.27</v>
      </c>
      <c r="Q153" s="168"/>
    </row>
    <row r="154" spans="2:17" ht="30" customHeight="1" x14ac:dyDescent="0.25">
      <c r="B154" s="14">
        <v>1000</v>
      </c>
      <c r="C154" s="117">
        <v>1100</v>
      </c>
      <c r="D154" s="117">
        <v>113</v>
      </c>
      <c r="E154" s="60" t="s">
        <v>190</v>
      </c>
      <c r="F154" s="60" t="s">
        <v>191</v>
      </c>
      <c r="G154" s="98"/>
      <c r="H154" s="60"/>
      <c r="I154" s="117">
        <v>15</v>
      </c>
      <c r="J154" s="20">
        <v>3860</v>
      </c>
      <c r="K154" s="167">
        <v>0</v>
      </c>
      <c r="L154" s="34">
        <f t="shared" si="23"/>
        <v>3860</v>
      </c>
      <c r="M154" s="20">
        <v>284.93</v>
      </c>
      <c r="N154" s="20">
        <v>284.93</v>
      </c>
      <c r="O154" s="20"/>
      <c r="P154" s="20">
        <f t="shared" si="22"/>
        <v>3575.07</v>
      </c>
      <c r="Q154" s="168"/>
    </row>
    <row r="155" spans="2:17" ht="30" customHeight="1" x14ac:dyDescent="0.25">
      <c r="B155" s="14">
        <v>1000</v>
      </c>
      <c r="C155" s="117">
        <v>1100</v>
      </c>
      <c r="D155" s="117">
        <v>113</v>
      </c>
      <c r="E155" s="60" t="s">
        <v>192</v>
      </c>
      <c r="F155" s="169" t="s">
        <v>193</v>
      </c>
      <c r="G155" s="170"/>
      <c r="H155" s="60"/>
      <c r="I155" s="117">
        <v>15</v>
      </c>
      <c r="J155" s="20">
        <v>6800</v>
      </c>
      <c r="K155" s="167">
        <v>0</v>
      </c>
      <c r="L155" s="34">
        <f t="shared" si="23"/>
        <v>6800</v>
      </c>
      <c r="M155" s="20">
        <v>741.46</v>
      </c>
      <c r="N155" s="20">
        <v>741.46</v>
      </c>
      <c r="O155" s="20"/>
      <c r="P155" s="20">
        <f t="shared" si="22"/>
        <v>6058.54</v>
      </c>
      <c r="Q155" s="168"/>
    </row>
    <row r="156" spans="2:17" ht="30" customHeight="1" x14ac:dyDescent="0.25">
      <c r="B156" s="14">
        <v>1000</v>
      </c>
      <c r="C156" s="14">
        <v>1100</v>
      </c>
      <c r="D156" s="14">
        <v>113</v>
      </c>
      <c r="E156" s="42" t="s">
        <v>194</v>
      </c>
      <c r="F156" s="59" t="s">
        <v>195</v>
      </c>
      <c r="G156" s="161"/>
      <c r="H156" s="171"/>
      <c r="I156" s="14">
        <v>15</v>
      </c>
      <c r="J156" s="20">
        <v>5867</v>
      </c>
      <c r="K156" s="33">
        <v>0</v>
      </c>
      <c r="L156" s="18">
        <f t="shared" si="23"/>
        <v>5867</v>
      </c>
      <c r="M156" s="20">
        <v>567.45000000000005</v>
      </c>
      <c r="N156" s="20">
        <v>567.45000000000005</v>
      </c>
      <c r="O156" s="20"/>
      <c r="P156" s="20">
        <f t="shared" si="22"/>
        <v>5299.55</v>
      </c>
      <c r="Q156" s="41"/>
    </row>
    <row r="157" spans="2:17" ht="30" customHeight="1" x14ac:dyDescent="0.25">
      <c r="B157" s="70"/>
      <c r="C157" s="70"/>
      <c r="D157" s="70"/>
      <c r="E157" s="26" t="s">
        <v>196</v>
      </c>
      <c r="F157" s="27"/>
      <c r="G157" s="27"/>
      <c r="H157" s="88"/>
      <c r="I157" s="71"/>
      <c r="J157" s="30">
        <f t="shared" ref="J157:N157" si="24">SUM(J144:J156)</f>
        <v>59703</v>
      </c>
      <c r="K157" s="30">
        <f t="shared" si="24"/>
        <v>0</v>
      </c>
      <c r="L157" s="30">
        <f t="shared" si="24"/>
        <v>59703</v>
      </c>
      <c r="M157" s="30">
        <f t="shared" si="24"/>
        <v>5118.05</v>
      </c>
      <c r="N157" s="30">
        <f t="shared" si="24"/>
        <v>5118.05</v>
      </c>
      <c r="O157" s="30"/>
      <c r="P157" s="30">
        <f>SUM(P144:P156)</f>
        <v>54584.95</v>
      </c>
      <c r="Q157" s="30">
        <v>0</v>
      </c>
    </row>
    <row r="158" spans="2:17" ht="30" customHeight="1" x14ac:dyDescent="0.25">
      <c r="B158" s="14">
        <v>1000</v>
      </c>
      <c r="C158" s="14">
        <v>1100</v>
      </c>
      <c r="D158" s="14">
        <v>113</v>
      </c>
      <c r="E158" s="42" t="s">
        <v>197</v>
      </c>
      <c r="F158" s="59" t="s">
        <v>198</v>
      </c>
      <c r="G158" s="165"/>
      <c r="H158" s="172"/>
      <c r="I158" s="117">
        <v>15</v>
      </c>
      <c r="J158" s="20">
        <v>5625</v>
      </c>
      <c r="K158" s="33">
        <v>0</v>
      </c>
      <c r="L158" s="121">
        <f>J158+K158</f>
        <v>5625</v>
      </c>
      <c r="M158" s="20">
        <v>524.05999999999995</v>
      </c>
      <c r="N158" s="20">
        <v>524.05999999999995</v>
      </c>
      <c r="O158" s="20"/>
      <c r="P158" s="20">
        <f>L158-N158</f>
        <v>5100.9400000000005</v>
      </c>
      <c r="Q158" s="154"/>
    </row>
    <row r="159" spans="2:17" ht="30" customHeight="1" x14ac:dyDescent="0.25">
      <c r="B159" s="14">
        <v>1000</v>
      </c>
      <c r="C159" s="14">
        <v>1100</v>
      </c>
      <c r="D159" s="14">
        <v>113</v>
      </c>
      <c r="E159" s="42" t="s">
        <v>199</v>
      </c>
      <c r="F159" s="59" t="s">
        <v>200</v>
      </c>
      <c r="G159" s="165"/>
      <c r="H159" s="172"/>
      <c r="I159" s="14">
        <v>15</v>
      </c>
      <c r="J159" s="20">
        <v>2300</v>
      </c>
      <c r="K159" s="33">
        <v>39.97</v>
      </c>
      <c r="L159" s="121">
        <f>J159+K159</f>
        <v>2339.9699999999998</v>
      </c>
      <c r="M159" s="20"/>
      <c r="N159" s="20"/>
      <c r="O159" s="20"/>
      <c r="P159" s="20">
        <f>L159-N159</f>
        <v>2339.9699999999998</v>
      </c>
      <c r="Q159" s="154"/>
    </row>
    <row r="160" spans="2:17" ht="30" customHeight="1" x14ac:dyDescent="0.25">
      <c r="B160" s="70"/>
      <c r="C160" s="70"/>
      <c r="D160" s="70"/>
      <c r="E160" s="26" t="s">
        <v>201</v>
      </c>
      <c r="F160" s="27"/>
      <c r="G160" s="27"/>
      <c r="H160" s="88"/>
      <c r="I160" s="155"/>
      <c r="J160" s="95">
        <f t="shared" ref="J160:N160" si="25">SUM(J158:J159)</f>
        <v>7925</v>
      </c>
      <c r="K160" s="95">
        <f t="shared" si="25"/>
        <v>39.97</v>
      </c>
      <c r="L160" s="95">
        <f t="shared" si="25"/>
        <v>7964.9699999999993</v>
      </c>
      <c r="M160" s="95">
        <f t="shared" si="25"/>
        <v>524.05999999999995</v>
      </c>
      <c r="N160" s="95">
        <f t="shared" si="25"/>
        <v>524.05999999999995</v>
      </c>
      <c r="O160" s="95"/>
      <c r="P160" s="95">
        <f>SUM(P158:P159)</f>
        <v>7440.91</v>
      </c>
      <c r="Q160" s="143"/>
    </row>
    <row r="161" spans="2:17" ht="30" customHeight="1" x14ac:dyDescent="0.25">
      <c r="B161" s="14">
        <v>1000</v>
      </c>
      <c r="C161" s="14">
        <v>1100</v>
      </c>
      <c r="D161" s="14">
        <v>113</v>
      </c>
      <c r="E161" s="78" t="s">
        <v>202</v>
      </c>
      <c r="F161" s="59" t="s">
        <v>203</v>
      </c>
      <c r="G161" s="173"/>
      <c r="H161" s="60"/>
      <c r="I161" s="14">
        <v>15</v>
      </c>
      <c r="J161" s="20">
        <v>5867</v>
      </c>
      <c r="K161" s="33">
        <v>0</v>
      </c>
      <c r="L161" s="18">
        <f>J161+K161</f>
        <v>5867</v>
      </c>
      <c r="M161" s="20">
        <v>567.45000000000005</v>
      </c>
      <c r="N161" s="20">
        <v>567.45000000000005</v>
      </c>
      <c r="O161" s="20"/>
      <c r="P161" s="20">
        <f>L161-N161</f>
        <v>5299.55</v>
      </c>
      <c r="Q161" s="157"/>
    </row>
    <row r="162" spans="2:17" ht="30" customHeight="1" x14ac:dyDescent="0.25">
      <c r="B162" s="25"/>
      <c r="C162" s="25"/>
      <c r="D162" s="25"/>
      <c r="E162" s="28" t="s">
        <v>204</v>
      </c>
      <c r="F162" s="37"/>
      <c r="G162" s="37"/>
      <c r="H162" s="37"/>
      <c r="I162" s="28"/>
      <c r="J162" s="158">
        <f t="shared" ref="J162:N162" si="26">SUM(J161)</f>
        <v>5867</v>
      </c>
      <c r="K162" s="158">
        <f t="shared" si="26"/>
        <v>0</v>
      </c>
      <c r="L162" s="158">
        <f t="shared" si="26"/>
        <v>5867</v>
      </c>
      <c r="M162" s="158">
        <f t="shared" si="26"/>
        <v>567.45000000000005</v>
      </c>
      <c r="N162" s="158">
        <f t="shared" si="26"/>
        <v>567.45000000000005</v>
      </c>
      <c r="O162" s="158"/>
      <c r="P162" s="158">
        <f>SUM(P161)</f>
        <v>5299.55</v>
      </c>
      <c r="Q162" s="159"/>
    </row>
    <row r="163" spans="2:17" x14ac:dyDescent="0.25">
      <c r="B163" s="174"/>
      <c r="C163" s="46"/>
      <c r="D163" s="46"/>
      <c r="E163" s="47"/>
      <c r="F163" s="48"/>
      <c r="G163" s="48"/>
      <c r="H163" s="49"/>
      <c r="I163" s="175"/>
      <c r="J163" s="106"/>
      <c r="K163" s="106"/>
      <c r="L163" s="106"/>
      <c r="M163" s="106"/>
      <c r="N163" s="106"/>
      <c r="O163" s="106"/>
      <c r="P163" s="106"/>
    </row>
    <row r="164" spans="2:17" x14ac:dyDescent="0.25">
      <c r="B164" s="144"/>
      <c r="C164" s="144"/>
      <c r="D164" s="144"/>
      <c r="E164" s="145"/>
      <c r="F164" s="2"/>
      <c r="G164" s="2"/>
      <c r="H164" s="1"/>
      <c r="I164" s="144"/>
      <c r="J164" s="146"/>
      <c r="K164" s="147"/>
      <c r="L164" s="146"/>
      <c r="M164" s="146"/>
      <c r="N164" s="146"/>
      <c r="O164" s="146"/>
      <c r="P164" s="146"/>
      <c r="Q164" s="106"/>
    </row>
    <row r="165" spans="2:17" ht="18" x14ac:dyDescent="0.25">
      <c r="B165" s="46"/>
      <c r="C165" s="46"/>
      <c r="D165" s="46"/>
      <c r="E165" s="285" t="s">
        <v>0</v>
      </c>
      <c r="F165" s="285"/>
      <c r="G165" s="285"/>
      <c r="H165" s="285"/>
      <c r="I165" s="285" t="s">
        <v>260</v>
      </c>
      <c r="J165" s="285"/>
      <c r="K165" s="285"/>
      <c r="L165" s="285"/>
      <c r="M165" s="285"/>
      <c r="N165" s="285"/>
      <c r="O165" s="285"/>
      <c r="P165" s="285"/>
      <c r="Q165" s="47"/>
    </row>
    <row r="166" spans="2:17" ht="18" x14ac:dyDescent="0.25">
      <c r="B166" s="4"/>
      <c r="C166" s="2"/>
      <c r="D166" s="2"/>
      <c r="E166" s="285" t="s">
        <v>2</v>
      </c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150"/>
    </row>
    <row r="167" spans="2:17" x14ac:dyDescent="0.25">
      <c r="B167" s="151"/>
      <c r="C167" s="151"/>
      <c r="D167" s="151"/>
      <c r="E167" s="286" t="s">
        <v>3</v>
      </c>
      <c r="F167" s="286" t="s">
        <v>47</v>
      </c>
      <c r="G167" s="249"/>
      <c r="H167" s="286" t="s">
        <v>5</v>
      </c>
      <c r="I167" s="279" t="s">
        <v>13</v>
      </c>
      <c r="J167" s="152" t="s">
        <v>109</v>
      </c>
      <c r="K167" s="109"/>
      <c r="L167" s="84"/>
      <c r="M167" s="290"/>
      <c r="N167" s="291"/>
      <c r="O167" s="242"/>
      <c r="P167" s="286" t="s">
        <v>7</v>
      </c>
      <c r="Q167" s="274" t="s">
        <v>8</v>
      </c>
    </row>
    <row r="168" spans="2:17" x14ac:dyDescent="0.25">
      <c r="B168" s="277" t="s">
        <v>9</v>
      </c>
      <c r="C168" s="277" t="s">
        <v>10</v>
      </c>
      <c r="D168" s="277" t="s">
        <v>11</v>
      </c>
      <c r="E168" s="287"/>
      <c r="F168" s="287"/>
      <c r="G168" s="250" t="s">
        <v>12</v>
      </c>
      <c r="H168" s="287"/>
      <c r="I168" s="289"/>
      <c r="J168" s="279" t="s">
        <v>14</v>
      </c>
      <c r="K168" s="281" t="s">
        <v>48</v>
      </c>
      <c r="L168" s="283" t="s">
        <v>49</v>
      </c>
      <c r="M168" s="277" t="s">
        <v>17</v>
      </c>
      <c r="N168" s="277" t="s">
        <v>18</v>
      </c>
      <c r="O168" s="252"/>
      <c r="P168" s="287"/>
      <c r="Q168" s="275"/>
    </row>
    <row r="169" spans="2:17" x14ac:dyDescent="0.25">
      <c r="B169" s="278"/>
      <c r="C169" s="278"/>
      <c r="D169" s="278"/>
      <c r="E169" s="288"/>
      <c r="F169" s="288"/>
      <c r="G169" s="251"/>
      <c r="H169" s="288"/>
      <c r="I169" s="280"/>
      <c r="J169" s="280"/>
      <c r="K169" s="282"/>
      <c r="L169" s="284"/>
      <c r="M169" s="278"/>
      <c r="N169" s="278"/>
      <c r="O169" s="248"/>
      <c r="P169" s="288"/>
      <c r="Q169" s="276"/>
    </row>
    <row r="170" spans="2:17" ht="30" customHeight="1" x14ac:dyDescent="0.25">
      <c r="B170" s="176">
        <v>1000</v>
      </c>
      <c r="C170" s="177">
        <v>1100</v>
      </c>
      <c r="D170" s="177">
        <v>113</v>
      </c>
      <c r="E170" s="17" t="s">
        <v>205</v>
      </c>
      <c r="F170" s="178" t="s">
        <v>206</v>
      </c>
      <c r="G170" s="17"/>
      <c r="H170" s="17"/>
      <c r="I170" s="179">
        <v>15</v>
      </c>
      <c r="J170" s="180">
        <v>4510</v>
      </c>
      <c r="K170" s="181">
        <v>0</v>
      </c>
      <c r="L170" s="182">
        <f>J170+K170</f>
        <v>4510</v>
      </c>
      <c r="M170" s="183">
        <v>355.71</v>
      </c>
      <c r="N170" s="183">
        <v>355.71</v>
      </c>
      <c r="O170" s="183"/>
      <c r="P170" s="184">
        <f>L170-N170</f>
        <v>4154.29</v>
      </c>
      <c r="Q170" s="247"/>
    </row>
    <row r="171" spans="2:17" ht="30" customHeight="1" x14ac:dyDescent="0.25">
      <c r="B171" s="70"/>
      <c r="C171" s="70"/>
      <c r="D171" s="70"/>
      <c r="E171" s="26" t="s">
        <v>207</v>
      </c>
      <c r="F171" s="27"/>
      <c r="G171" s="27"/>
      <c r="H171" s="88"/>
      <c r="I171" s="71"/>
      <c r="J171" s="30">
        <f>SUM(J170)</f>
        <v>4510</v>
      </c>
      <c r="K171" s="30">
        <v>0</v>
      </c>
      <c r="L171" s="30">
        <f>SUM(L170)</f>
        <v>4510</v>
      </c>
      <c r="M171" s="30">
        <f>SUM(M170)</f>
        <v>355.71</v>
      </c>
      <c r="N171" s="30">
        <f>SUM(N170)</f>
        <v>355.71</v>
      </c>
      <c r="O171" s="30"/>
      <c r="P171" s="30">
        <f>SUM(P170)</f>
        <v>4154.29</v>
      </c>
      <c r="Q171" s="159"/>
    </row>
    <row r="172" spans="2:17" ht="30" customHeight="1" x14ac:dyDescent="0.25">
      <c r="B172" s="14">
        <v>1000</v>
      </c>
      <c r="C172" s="14">
        <v>1100</v>
      </c>
      <c r="D172" s="14">
        <v>113</v>
      </c>
      <c r="E172" s="17" t="s">
        <v>208</v>
      </c>
      <c r="F172" s="59" t="s">
        <v>209</v>
      </c>
      <c r="G172" s="17"/>
      <c r="H172" s="17"/>
      <c r="I172" s="14">
        <v>15</v>
      </c>
      <c r="J172" s="20">
        <v>5867</v>
      </c>
      <c r="K172" s="33">
        <v>0</v>
      </c>
      <c r="L172" s="18">
        <f>J172+K172</f>
        <v>5867</v>
      </c>
      <c r="M172" s="20">
        <v>567.45000000000005</v>
      </c>
      <c r="N172" s="20">
        <v>567.45000000000005</v>
      </c>
      <c r="O172" s="20"/>
      <c r="P172" s="20">
        <f>L172-N172</f>
        <v>5299.55</v>
      </c>
      <c r="Q172" s="154"/>
    </row>
    <row r="173" spans="2:17" ht="30" customHeight="1" x14ac:dyDescent="0.25">
      <c r="B173" s="14">
        <v>1000</v>
      </c>
      <c r="C173" s="14">
        <v>1100</v>
      </c>
      <c r="D173" s="14">
        <v>113</v>
      </c>
      <c r="E173" s="17" t="s">
        <v>210</v>
      </c>
      <c r="F173" s="59" t="s">
        <v>211</v>
      </c>
      <c r="G173" s="17"/>
      <c r="H173" s="17"/>
      <c r="I173" s="14">
        <v>15</v>
      </c>
      <c r="J173" s="18">
        <v>2600</v>
      </c>
      <c r="K173" s="19">
        <v>6.1</v>
      </c>
      <c r="L173" s="18">
        <f>J173+K173</f>
        <v>2606.1</v>
      </c>
      <c r="M173" s="18">
        <v>0</v>
      </c>
      <c r="N173" s="75">
        <v>0</v>
      </c>
      <c r="O173" s="75"/>
      <c r="P173" s="20">
        <f>L173-N173</f>
        <v>2606.1</v>
      </c>
      <c r="Q173" s="247"/>
    </row>
    <row r="174" spans="2:17" ht="30" customHeight="1" x14ac:dyDescent="0.25">
      <c r="B174" s="70"/>
      <c r="C174" s="70"/>
      <c r="D174" s="70"/>
      <c r="E174" s="26" t="s">
        <v>212</v>
      </c>
      <c r="F174" s="27"/>
      <c r="G174" s="27"/>
      <c r="H174" s="88"/>
      <c r="I174" s="71"/>
      <c r="J174" s="30">
        <f t="shared" ref="J174:N174" si="27">SUM(J172:J173)</f>
        <v>8467</v>
      </c>
      <c r="K174" s="30">
        <f t="shared" si="27"/>
        <v>6.1</v>
      </c>
      <c r="L174" s="30">
        <f t="shared" si="27"/>
        <v>8473.1</v>
      </c>
      <c r="M174" s="30">
        <f t="shared" si="27"/>
        <v>567.45000000000005</v>
      </c>
      <c r="N174" s="30">
        <f t="shared" si="27"/>
        <v>567.45000000000005</v>
      </c>
      <c r="O174" s="30"/>
      <c r="P174" s="30">
        <f>SUM(P172:P173)</f>
        <v>7905.65</v>
      </c>
      <c r="Q174" s="159"/>
    </row>
    <row r="175" spans="2:17" ht="30" customHeight="1" x14ac:dyDescent="0.25">
      <c r="B175" s="14">
        <v>1000</v>
      </c>
      <c r="C175" s="14">
        <v>1100</v>
      </c>
      <c r="D175" s="72">
        <v>113</v>
      </c>
      <c r="E175" s="17" t="s">
        <v>213</v>
      </c>
      <c r="F175" s="59" t="s">
        <v>214</v>
      </c>
      <c r="G175" s="17"/>
      <c r="H175" s="17"/>
      <c r="I175" s="14">
        <v>15</v>
      </c>
      <c r="J175" s="20">
        <v>5224</v>
      </c>
      <c r="K175" s="33">
        <v>0</v>
      </c>
      <c r="L175" s="18">
        <f>J175+K175</f>
        <v>5224</v>
      </c>
      <c r="M175" s="20">
        <v>458.22</v>
      </c>
      <c r="N175" s="34">
        <v>458.22</v>
      </c>
      <c r="O175" s="34"/>
      <c r="P175" s="20">
        <f t="shared" ref="P175:P181" si="28">L175-N175</f>
        <v>4765.78</v>
      </c>
      <c r="Q175" s="185"/>
    </row>
    <row r="176" spans="2:17" ht="30" customHeight="1" x14ac:dyDescent="0.25">
      <c r="B176" s="14">
        <v>1000</v>
      </c>
      <c r="C176" s="14">
        <v>1100</v>
      </c>
      <c r="D176" s="14">
        <v>113</v>
      </c>
      <c r="E176" s="186"/>
      <c r="F176" s="59" t="s">
        <v>215</v>
      </c>
      <c r="G176" s="44"/>
      <c r="H176" s="44"/>
      <c r="I176" s="14"/>
      <c r="J176" s="121"/>
      <c r="K176" s="122"/>
      <c r="L176" s="18">
        <f t="shared" ref="L176:L181" si="29">J176+K176</f>
        <v>0</v>
      </c>
      <c r="M176" s="18"/>
      <c r="N176" s="18"/>
      <c r="O176" s="18"/>
      <c r="P176" s="20">
        <f t="shared" si="28"/>
        <v>0</v>
      </c>
      <c r="Q176" s="247"/>
    </row>
    <row r="177" spans="1:17" ht="30" customHeight="1" x14ac:dyDescent="0.25">
      <c r="B177" s="14">
        <v>1000</v>
      </c>
      <c r="C177" s="14">
        <v>1100</v>
      </c>
      <c r="D177" s="14">
        <v>113</v>
      </c>
      <c r="E177" s="78" t="s">
        <v>216</v>
      </c>
      <c r="F177" s="64" t="s">
        <v>217</v>
      </c>
      <c r="G177" s="87"/>
      <c r="H177" s="78"/>
      <c r="I177" s="14">
        <v>15</v>
      </c>
      <c r="J177" s="121">
        <v>4972</v>
      </c>
      <c r="K177" s="122">
        <v>0</v>
      </c>
      <c r="L177" s="18">
        <f t="shared" si="29"/>
        <v>4972</v>
      </c>
      <c r="M177" s="18">
        <v>417.68</v>
      </c>
      <c r="N177" s="18">
        <v>417.68</v>
      </c>
      <c r="O177" s="18"/>
      <c r="P177" s="20">
        <f t="shared" si="28"/>
        <v>4554.32</v>
      </c>
      <c r="Q177" s="247"/>
    </row>
    <row r="178" spans="1:17" ht="30" customHeight="1" x14ac:dyDescent="0.25">
      <c r="B178" s="72">
        <v>1000</v>
      </c>
      <c r="C178" s="72">
        <v>1100</v>
      </c>
      <c r="D178" s="72">
        <v>113</v>
      </c>
      <c r="E178" s="17" t="s">
        <v>218</v>
      </c>
      <c r="F178" s="59" t="s">
        <v>219</v>
      </c>
      <c r="G178" s="17"/>
      <c r="H178" s="17"/>
      <c r="I178" s="14">
        <v>15</v>
      </c>
      <c r="J178" s="121">
        <v>4972</v>
      </c>
      <c r="K178" s="122">
        <v>0</v>
      </c>
      <c r="L178" s="18">
        <f t="shared" si="29"/>
        <v>4972</v>
      </c>
      <c r="M178" s="18">
        <v>417.68</v>
      </c>
      <c r="N178" s="18">
        <v>417.68</v>
      </c>
      <c r="O178" s="18"/>
      <c r="P178" s="20">
        <f t="shared" si="28"/>
        <v>4554.32</v>
      </c>
      <c r="Q178" s="247"/>
    </row>
    <row r="179" spans="1:17" ht="30" customHeight="1" x14ac:dyDescent="0.25">
      <c r="B179" s="14">
        <v>1000</v>
      </c>
      <c r="C179" s="117">
        <v>1100</v>
      </c>
      <c r="D179" s="117">
        <v>113</v>
      </c>
      <c r="E179" s="60" t="s">
        <v>220</v>
      </c>
      <c r="F179" s="169" t="s">
        <v>221</v>
      </c>
      <c r="G179" s="98"/>
      <c r="H179" s="60"/>
      <c r="I179" s="117">
        <v>15</v>
      </c>
      <c r="J179" s="20">
        <v>4856</v>
      </c>
      <c r="K179" s="167"/>
      <c r="L179" s="18">
        <f t="shared" si="29"/>
        <v>4856</v>
      </c>
      <c r="M179" s="182">
        <v>399.01</v>
      </c>
      <c r="N179" s="182">
        <v>399.01</v>
      </c>
      <c r="O179" s="182"/>
      <c r="P179" s="20">
        <f t="shared" si="28"/>
        <v>4456.99</v>
      </c>
      <c r="Q179" s="247"/>
    </row>
    <row r="180" spans="1:17" ht="30" customHeight="1" x14ac:dyDescent="0.25">
      <c r="B180" s="14">
        <v>1000</v>
      </c>
      <c r="C180" s="14">
        <v>1100</v>
      </c>
      <c r="D180" s="14">
        <v>113</v>
      </c>
      <c r="E180" s="78" t="s">
        <v>222</v>
      </c>
      <c r="F180" s="59" t="s">
        <v>223</v>
      </c>
      <c r="G180" s="86"/>
      <c r="H180" s="78"/>
      <c r="I180" s="14">
        <v>15</v>
      </c>
      <c r="J180" s="20">
        <v>4856</v>
      </c>
      <c r="K180" s="122">
        <v>0</v>
      </c>
      <c r="L180" s="18">
        <f t="shared" si="29"/>
        <v>4856</v>
      </c>
      <c r="M180" s="182">
        <v>399.01</v>
      </c>
      <c r="N180" s="182">
        <v>399.01</v>
      </c>
      <c r="O180" s="182"/>
      <c r="P180" s="20">
        <f t="shared" si="28"/>
        <v>4456.99</v>
      </c>
      <c r="Q180" s="187"/>
    </row>
    <row r="181" spans="1:17" ht="30" customHeight="1" x14ac:dyDescent="0.25">
      <c r="B181" s="14">
        <v>1000</v>
      </c>
      <c r="C181" s="14">
        <v>1100</v>
      </c>
      <c r="D181" s="14">
        <v>113</v>
      </c>
      <c r="E181" s="17" t="s">
        <v>224</v>
      </c>
      <c r="F181" s="64" t="s">
        <v>225</v>
      </c>
      <c r="G181" s="17"/>
      <c r="H181" s="17"/>
      <c r="I181" s="14">
        <v>15</v>
      </c>
      <c r="J181" s="20">
        <v>4856</v>
      </c>
      <c r="K181" s="33">
        <v>0</v>
      </c>
      <c r="L181" s="18">
        <f t="shared" si="29"/>
        <v>4856</v>
      </c>
      <c r="M181" s="182">
        <v>399.01</v>
      </c>
      <c r="N181" s="182">
        <v>399.01</v>
      </c>
      <c r="O181" s="182"/>
      <c r="P181" s="20">
        <f t="shared" si="28"/>
        <v>4456.99</v>
      </c>
      <c r="Q181" s="188"/>
    </row>
    <row r="182" spans="1:17" ht="30" customHeight="1" x14ac:dyDescent="0.25">
      <c r="B182" s="189"/>
      <c r="C182" s="26"/>
      <c r="D182" s="81"/>
      <c r="E182" s="26" t="s">
        <v>226</v>
      </c>
      <c r="F182" s="190"/>
      <c r="G182" s="190"/>
      <c r="H182" s="29"/>
      <c r="I182" s="30"/>
      <c r="J182" s="30">
        <f>SUM(J175:J181)</f>
        <v>29736</v>
      </c>
      <c r="K182" s="30">
        <v>0</v>
      </c>
      <c r="L182" s="30">
        <f>SUM(L175:L181)</f>
        <v>29736</v>
      </c>
      <c r="M182" s="30">
        <f>SUM(M175:M181)</f>
        <v>2490.6100000000006</v>
      </c>
      <c r="N182" s="30">
        <f>SUM(N175:N181)</f>
        <v>2490.6100000000006</v>
      </c>
      <c r="O182" s="30"/>
      <c r="P182" s="30">
        <f>SUM(P175:P181)</f>
        <v>27245.389999999992</v>
      </c>
      <c r="Q182" s="29">
        <v>0</v>
      </c>
    </row>
    <row r="183" spans="1:17" ht="30" customHeight="1" x14ac:dyDescent="0.25">
      <c r="B183" s="37"/>
      <c r="C183" s="37"/>
      <c r="D183" s="37"/>
      <c r="E183" s="191" t="s">
        <v>227</v>
      </c>
      <c r="F183" s="37"/>
      <c r="G183" s="37"/>
      <c r="H183" s="192"/>
      <c r="I183" s="37"/>
      <c r="J183" s="193">
        <f>SUM(J13+J15+J17+J20+J22+J25+J34+J37+J41+J45+J63+J66+J72+J86+J88+J94+J100+J122+J131+J141+J143+J157+J160+J162+J171+J174+J182)</f>
        <v>437188.52</v>
      </c>
      <c r="K183" s="193">
        <f>SUM(K13+K15+K17+K20+K22+K25+K34+K37+K41+K45+K63+K66+K72+K86+K88+K94+K100+K122+K131+K141+K143+K157+K160+K162+K171+K174+K182)</f>
        <v>246.22999999999996</v>
      </c>
      <c r="L183" s="193">
        <f>SUM(L13+L15+L17+L20+L22+L25+L34+L37+L41+L45+L63+L66+L72+L86+L88+L94+L100+L122+L131+L141+L143+L157+L160+L162+L171+L174+L182)</f>
        <v>437434.75</v>
      </c>
      <c r="M183" s="193">
        <f>SUM(M13+M15+M17+M20+M22+M25+M34+M37+M41+M45+M63+M66+M72+M86+M88+M94+M100+M122+M131+M141+M143+M157+M160+M162+M171+M174+M182)</f>
        <v>35246.600000000006</v>
      </c>
      <c r="N183" s="193">
        <f>SUM(N13+N15+N17+N20+N22+N25+N34+N37+N41+N45+N63+N66+N72+N86+N88+N94+N100+N122+N131+N141+N143+N157+N160+N162+N171+N174+N182)</f>
        <v>35246.600000000006</v>
      </c>
      <c r="O183" s="193">
        <v>1200</v>
      </c>
      <c r="P183" s="193">
        <f>SUM(P13+P15+P17+P20+P22+P25+P34+P37+P41+P45+P63+P66+P72+P86+P88+P94+P100+P122+P131+P141+P143+P157+P160+P162+P171+P174+P182)</f>
        <v>400988.14999999991</v>
      </c>
      <c r="Q183" s="37"/>
    </row>
    <row r="184" spans="1:17" x14ac:dyDescent="0.25">
      <c r="B184" s="194"/>
      <c r="C184" s="194"/>
      <c r="D184" s="194"/>
      <c r="E184" s="195"/>
      <c r="F184" s="194"/>
      <c r="G184" s="194"/>
      <c r="H184" s="196"/>
      <c r="I184" s="194"/>
      <c r="J184" s="197"/>
      <c r="K184" s="197"/>
      <c r="L184" s="197"/>
      <c r="M184" s="197"/>
      <c r="N184" s="197"/>
      <c r="O184" s="197"/>
      <c r="P184" s="197"/>
      <c r="Q184" s="194"/>
    </row>
    <row r="185" spans="1:17" x14ac:dyDescent="0.25">
      <c r="B185" s="1"/>
      <c r="C185" s="272" t="s">
        <v>228</v>
      </c>
      <c r="D185" s="272"/>
      <c r="E185" s="272"/>
      <c r="F185" s="198"/>
      <c r="G185" s="198"/>
      <c r="H185" s="198"/>
      <c r="I185" s="50"/>
      <c r="J185" s="50"/>
      <c r="K185" s="292" t="s">
        <v>229</v>
      </c>
      <c r="L185" s="292"/>
      <c r="M185" s="292"/>
      <c r="N185" s="1"/>
      <c r="O185" s="1"/>
      <c r="P185" s="1"/>
      <c r="Q185" s="194"/>
    </row>
    <row r="186" spans="1:17" x14ac:dyDescent="0.25">
      <c r="B186" s="1"/>
      <c r="C186" s="1"/>
      <c r="D186" s="1"/>
      <c r="E186" s="198"/>
      <c r="F186" s="198"/>
      <c r="G186" s="198"/>
      <c r="H186" s="49"/>
      <c r="I186" s="50"/>
      <c r="J186" s="50"/>
      <c r="K186" s="51"/>
      <c r="L186" s="199"/>
      <c r="M186" s="1"/>
      <c r="N186" s="1"/>
      <c r="O186" s="1"/>
      <c r="P186" s="1"/>
      <c r="Q186" s="1"/>
    </row>
    <row r="187" spans="1:17" x14ac:dyDescent="0.25">
      <c r="B187" s="1"/>
      <c r="C187" s="1"/>
      <c r="D187" s="1"/>
      <c r="E187" s="198"/>
      <c r="F187" s="198"/>
      <c r="G187" s="198"/>
      <c r="H187" s="49"/>
      <c r="I187" s="50"/>
      <c r="J187" s="50"/>
      <c r="K187" s="51"/>
      <c r="L187" s="199"/>
      <c r="M187" s="1"/>
      <c r="N187" s="1"/>
      <c r="O187" s="1"/>
      <c r="P187" s="1"/>
      <c r="Q187" s="1"/>
    </row>
    <row r="188" spans="1:17" x14ac:dyDescent="0.25">
      <c r="A188" s="1"/>
      <c r="B188" s="1"/>
      <c r="C188" s="200"/>
      <c r="D188" s="200"/>
      <c r="E188" s="198"/>
      <c r="F188" s="200"/>
      <c r="G188" s="50" t="s">
        <v>230</v>
      </c>
      <c r="H188" s="201"/>
    </row>
    <row r="189" spans="1:17" ht="15.75" x14ac:dyDescent="0.25">
      <c r="A189" s="1"/>
      <c r="B189" s="1"/>
      <c r="C189" s="271" t="s">
        <v>231</v>
      </c>
      <c r="D189" s="271"/>
      <c r="E189" s="271"/>
      <c r="F189" s="202"/>
      <c r="G189" s="202"/>
      <c r="H189" s="203"/>
      <c r="K189" s="271" t="s">
        <v>232</v>
      </c>
      <c r="L189" s="271"/>
      <c r="M189" s="271"/>
    </row>
    <row r="190" spans="1:17" x14ac:dyDescent="0.25">
      <c r="A190" s="1"/>
      <c r="B190" s="1"/>
      <c r="C190" s="272" t="s">
        <v>233</v>
      </c>
      <c r="D190" s="272"/>
      <c r="E190" s="272"/>
      <c r="F190" s="204"/>
      <c r="G190" s="204"/>
      <c r="H190" s="204"/>
      <c r="J190" s="204"/>
      <c r="K190" s="273" t="s">
        <v>234</v>
      </c>
      <c r="L190" s="273"/>
      <c r="M190" s="273"/>
    </row>
    <row r="191" spans="1:17" x14ac:dyDescent="0.25">
      <c r="A191" s="1"/>
      <c r="B191" s="1"/>
      <c r="C191" s="243"/>
      <c r="D191" s="243"/>
      <c r="E191" s="243"/>
      <c r="F191" s="204"/>
      <c r="G191" s="204"/>
      <c r="H191" s="204"/>
      <c r="J191" s="204"/>
      <c r="K191" s="244"/>
      <c r="L191" s="244"/>
      <c r="M191" s="244"/>
    </row>
    <row r="192" spans="1:17" x14ac:dyDescent="0.25">
      <c r="A192" s="1"/>
      <c r="B192" s="1"/>
      <c r="C192" s="243"/>
      <c r="D192" s="243"/>
      <c r="E192" s="243"/>
      <c r="F192" s="204"/>
      <c r="G192" s="204"/>
      <c r="H192" s="204"/>
      <c r="J192" s="204"/>
      <c r="K192" s="244"/>
      <c r="L192" s="244"/>
      <c r="M192" s="244"/>
    </row>
    <row r="193" spans="1:17" x14ac:dyDescent="0.25">
      <c r="A193" s="1"/>
      <c r="B193" s="1"/>
      <c r="C193" s="243"/>
      <c r="D193" s="243"/>
      <c r="E193" s="243"/>
      <c r="F193" s="204"/>
      <c r="G193" s="204"/>
      <c r="H193" s="204"/>
      <c r="J193" s="204"/>
      <c r="K193" s="244"/>
      <c r="L193" s="244"/>
      <c r="M193" s="244"/>
    </row>
    <row r="194" spans="1:17" x14ac:dyDescent="0.25">
      <c r="A194" s="1" t="s">
        <v>255</v>
      </c>
      <c r="B194" s="1"/>
      <c r="C194" s="243"/>
      <c r="D194" s="243"/>
      <c r="E194" s="243"/>
      <c r="F194" s="204"/>
      <c r="G194" s="204"/>
      <c r="H194" s="204"/>
      <c r="J194" s="204"/>
      <c r="K194" s="244"/>
      <c r="L194" s="244"/>
      <c r="M194" s="244"/>
    </row>
    <row r="195" spans="1:17" x14ac:dyDescent="0.25">
      <c r="A195" s="1"/>
      <c r="B195" s="1"/>
      <c r="C195" s="1"/>
      <c r="D195" s="2"/>
      <c r="E195" s="1"/>
      <c r="F195" s="1"/>
      <c r="G195" s="1"/>
    </row>
    <row r="196" spans="1:17" ht="18" x14ac:dyDescent="0.25">
      <c r="B196" s="4"/>
      <c r="C196" s="4"/>
      <c r="D196" s="4"/>
      <c r="E196" s="285" t="s">
        <v>0</v>
      </c>
      <c r="F196" s="285"/>
      <c r="G196" s="285"/>
      <c r="H196" s="285"/>
      <c r="Q196" s="1"/>
    </row>
    <row r="197" spans="1:17" ht="18" x14ac:dyDescent="0.25">
      <c r="B197" s="5"/>
      <c r="C197" s="6"/>
      <c r="D197" s="6"/>
      <c r="E197" s="285" t="s">
        <v>2</v>
      </c>
      <c r="F197" s="285"/>
      <c r="G197" s="285"/>
      <c r="H197" s="285"/>
      <c r="I197" s="285" t="s">
        <v>261</v>
      </c>
      <c r="J197" s="285"/>
      <c r="K197" s="285"/>
      <c r="L197" s="285"/>
      <c r="M197" s="285"/>
      <c r="N197" s="285"/>
      <c r="O197" s="285"/>
      <c r="P197" s="285"/>
      <c r="Q197" s="4"/>
    </row>
    <row r="198" spans="1:17" x14ac:dyDescent="0.25">
      <c r="B198" s="1"/>
      <c r="C198" s="1"/>
      <c r="D198" s="1"/>
      <c r="E198" s="198"/>
      <c r="F198" s="198"/>
      <c r="G198" s="198"/>
      <c r="H198" s="198"/>
      <c r="I198" s="198"/>
      <c r="J198" s="130"/>
      <c r="K198" s="207"/>
      <c r="L198" s="130"/>
      <c r="M198" s="1"/>
      <c r="N198" s="1"/>
      <c r="O198" s="1"/>
      <c r="P198" s="1"/>
      <c r="Q198" s="6"/>
    </row>
    <row r="199" spans="1:17" x14ac:dyDescent="0.25">
      <c r="B199" s="151"/>
      <c r="C199" s="151"/>
      <c r="D199" s="151"/>
      <c r="E199" s="286" t="s">
        <v>3</v>
      </c>
      <c r="F199" s="286" t="s">
        <v>47</v>
      </c>
      <c r="G199" s="249"/>
      <c r="H199" s="286" t="s">
        <v>5</v>
      </c>
      <c r="I199" s="279" t="s">
        <v>13</v>
      </c>
      <c r="J199" s="152" t="s">
        <v>109</v>
      </c>
      <c r="K199" s="109"/>
      <c r="L199" s="84"/>
      <c r="M199" s="290"/>
      <c r="N199" s="291"/>
      <c r="O199" s="242"/>
      <c r="P199" s="286" t="s">
        <v>7</v>
      </c>
      <c r="Q199" s="274" t="s">
        <v>8</v>
      </c>
    </row>
    <row r="200" spans="1:17" x14ac:dyDescent="0.25">
      <c r="B200" s="277" t="s">
        <v>9</v>
      </c>
      <c r="C200" s="277" t="s">
        <v>10</v>
      </c>
      <c r="D200" s="277" t="s">
        <v>11</v>
      </c>
      <c r="E200" s="287"/>
      <c r="F200" s="287"/>
      <c r="G200" s="250" t="s">
        <v>12</v>
      </c>
      <c r="H200" s="287"/>
      <c r="I200" s="289"/>
      <c r="J200" s="279" t="s">
        <v>236</v>
      </c>
      <c r="K200" s="281" t="s">
        <v>48</v>
      </c>
      <c r="L200" s="283" t="s">
        <v>49</v>
      </c>
      <c r="M200" s="277" t="s">
        <v>17</v>
      </c>
      <c r="N200" s="277" t="s">
        <v>18</v>
      </c>
      <c r="O200" s="252"/>
      <c r="P200" s="287"/>
      <c r="Q200" s="275"/>
    </row>
    <row r="201" spans="1:17" x14ac:dyDescent="0.25">
      <c r="B201" s="278"/>
      <c r="C201" s="278"/>
      <c r="D201" s="278"/>
      <c r="E201" s="288"/>
      <c r="F201" s="288"/>
      <c r="G201" s="251"/>
      <c r="H201" s="288"/>
      <c r="I201" s="280"/>
      <c r="J201" s="280"/>
      <c r="K201" s="282"/>
      <c r="L201" s="284"/>
      <c r="M201" s="278"/>
      <c r="N201" s="278"/>
      <c r="O201" s="248"/>
      <c r="P201" s="288"/>
      <c r="Q201" s="276"/>
    </row>
    <row r="202" spans="1:17" ht="30" customHeight="1" x14ac:dyDescent="0.25">
      <c r="B202" s="14">
        <v>4000</v>
      </c>
      <c r="C202" s="14">
        <v>4500</v>
      </c>
      <c r="D202" s="14">
        <v>451</v>
      </c>
      <c r="E202" s="78" t="s">
        <v>237</v>
      </c>
      <c r="F202" s="78" t="s">
        <v>238</v>
      </c>
      <c r="G202" s="86"/>
      <c r="H202" s="78"/>
      <c r="I202" s="14"/>
      <c r="J202" s="20">
        <v>2500</v>
      </c>
      <c r="K202" s="33"/>
      <c r="L202" s="20">
        <v>2500</v>
      </c>
      <c r="M202" s="20">
        <v>0</v>
      </c>
      <c r="N202" s="20">
        <v>0</v>
      </c>
      <c r="O202" s="20"/>
      <c r="P202" s="20">
        <v>2500</v>
      </c>
      <c r="Q202" s="208"/>
    </row>
    <row r="203" spans="1:17" ht="30" customHeight="1" x14ac:dyDescent="0.25">
      <c r="B203" s="14">
        <v>4000</v>
      </c>
      <c r="C203" s="14">
        <v>4500</v>
      </c>
      <c r="D203" s="14">
        <v>451</v>
      </c>
      <c r="E203" s="60" t="s">
        <v>239</v>
      </c>
      <c r="F203" s="78" t="s">
        <v>238</v>
      </c>
      <c r="G203" s="87"/>
      <c r="H203" s="78"/>
      <c r="I203" s="14"/>
      <c r="J203" s="20">
        <v>2085</v>
      </c>
      <c r="K203" s="33"/>
      <c r="L203" s="20">
        <v>2085</v>
      </c>
      <c r="M203" s="20"/>
      <c r="N203" s="20"/>
      <c r="O203" s="20"/>
      <c r="P203" s="20">
        <v>2085</v>
      </c>
      <c r="Q203" s="208"/>
    </row>
    <row r="204" spans="1:17" ht="30" customHeight="1" x14ac:dyDescent="0.25">
      <c r="B204" s="37"/>
      <c r="C204" s="37"/>
      <c r="D204" s="37"/>
      <c r="E204" s="191" t="s">
        <v>227</v>
      </c>
      <c r="F204" s="37"/>
      <c r="G204" s="37"/>
      <c r="H204" s="192"/>
      <c r="I204" s="37"/>
      <c r="J204" s="88">
        <f>SUM(J202:J203)</f>
        <v>4585</v>
      </c>
      <c r="K204" s="209"/>
      <c r="L204" s="88">
        <f>SUM(L202:L203)</f>
        <v>4585</v>
      </c>
      <c r="M204" s="88"/>
      <c r="N204" s="88"/>
      <c r="O204" s="88"/>
      <c r="P204" s="88">
        <f>SUM(P202:P203)</f>
        <v>4585</v>
      </c>
      <c r="Q204" s="37"/>
    </row>
    <row r="206" spans="1:17" x14ac:dyDescent="0.25">
      <c r="B206" s="1"/>
      <c r="C206" s="1"/>
      <c r="D206" s="1"/>
      <c r="E206" s="198" t="s">
        <v>228</v>
      </c>
      <c r="F206" s="198"/>
      <c r="G206" s="198"/>
      <c r="H206" s="198"/>
      <c r="I206" s="50"/>
      <c r="J206" s="50"/>
      <c r="K206" s="51" t="s">
        <v>229</v>
      </c>
      <c r="L206" s="199"/>
      <c r="M206" s="1"/>
      <c r="N206" s="1"/>
      <c r="O206" s="1"/>
      <c r="P206" s="1"/>
    </row>
    <row r="207" spans="1:17" x14ac:dyDescent="0.25">
      <c r="B207" s="1"/>
      <c r="C207" s="1"/>
      <c r="D207" s="1"/>
      <c r="E207" s="198"/>
      <c r="F207" s="198"/>
      <c r="G207" s="198"/>
      <c r="H207" s="198"/>
      <c r="I207" s="198"/>
      <c r="J207" s="130"/>
      <c r="K207" s="207"/>
      <c r="L207" s="130"/>
      <c r="M207" s="1"/>
      <c r="N207" s="1"/>
      <c r="O207" s="1"/>
    </row>
    <row r="209" spans="1:17" x14ac:dyDescent="0.25">
      <c r="B209" s="1"/>
      <c r="C209" s="1"/>
      <c r="D209" s="1"/>
      <c r="E209" s="198"/>
      <c r="F209" s="198"/>
      <c r="G209" s="198"/>
      <c r="H209" s="49"/>
      <c r="I209" s="50"/>
      <c r="J209" s="50"/>
      <c r="K209" s="51"/>
      <c r="L209" s="199"/>
      <c r="M209" s="1"/>
      <c r="N209" s="1"/>
      <c r="O209" s="1"/>
      <c r="P209" s="1"/>
      <c r="Q209" s="1"/>
    </row>
    <row r="210" spans="1:17" x14ac:dyDescent="0.25">
      <c r="A210" s="1"/>
      <c r="B210" s="1"/>
      <c r="C210" s="200"/>
      <c r="D210" s="200"/>
      <c r="E210" s="198"/>
      <c r="F210" s="200"/>
      <c r="G210" s="50" t="s">
        <v>230</v>
      </c>
      <c r="H210" s="201"/>
    </row>
    <row r="211" spans="1:17" ht="15.75" x14ac:dyDescent="0.25">
      <c r="A211" s="1"/>
      <c r="B211" s="1"/>
      <c r="C211" s="271" t="s">
        <v>231</v>
      </c>
      <c r="D211" s="271"/>
      <c r="E211" s="271"/>
      <c r="F211" s="202"/>
      <c r="G211" s="202"/>
      <c r="H211" s="203"/>
      <c r="K211" s="271" t="s">
        <v>232</v>
      </c>
      <c r="L211" s="271"/>
      <c r="M211" s="271"/>
    </row>
    <row r="212" spans="1:17" x14ac:dyDescent="0.25">
      <c r="A212" s="1"/>
      <c r="B212" s="1"/>
      <c r="C212" s="272" t="s">
        <v>233</v>
      </c>
      <c r="D212" s="272"/>
      <c r="E212" s="272"/>
      <c r="F212" s="204"/>
      <c r="G212" s="204"/>
      <c r="H212" s="204"/>
      <c r="J212" s="204"/>
      <c r="K212" s="273" t="s">
        <v>234</v>
      </c>
      <c r="L212" s="273"/>
      <c r="M212" s="273"/>
    </row>
    <row r="213" spans="1:17" x14ac:dyDescent="0.25">
      <c r="N213" s="1"/>
      <c r="O213" s="1"/>
    </row>
    <row r="215" spans="1:17" x14ac:dyDescent="0.25">
      <c r="N215" s="210"/>
      <c r="O215" s="210"/>
    </row>
    <row r="216" spans="1:17" x14ac:dyDescent="0.25">
      <c r="N216" s="210"/>
      <c r="O216" s="210"/>
      <c r="P216" s="211"/>
    </row>
    <row r="217" spans="1:17" x14ac:dyDescent="0.25">
      <c r="P217" s="211"/>
    </row>
    <row r="219" spans="1:17" x14ac:dyDescent="0.25">
      <c r="N219" s="210"/>
      <c r="O219" s="210"/>
    </row>
    <row r="228" spans="5:8" x14ac:dyDescent="0.25">
      <c r="E228" s="1"/>
      <c r="F228" s="1"/>
      <c r="G228" s="1"/>
      <c r="H228" s="1"/>
    </row>
    <row r="238" spans="5:8" x14ac:dyDescent="0.25">
      <c r="E238" s="1"/>
      <c r="F238" s="1"/>
      <c r="G238" s="1"/>
      <c r="H238" s="212"/>
    </row>
    <row r="239" spans="5:8" x14ac:dyDescent="0.25">
      <c r="E239" s="1"/>
      <c r="F239" s="1"/>
      <c r="G239" s="1"/>
      <c r="H239" s="212"/>
    </row>
    <row r="240" spans="5:8" x14ac:dyDescent="0.25">
      <c r="E240" s="1"/>
      <c r="F240" s="1"/>
      <c r="G240" s="1"/>
      <c r="H240" s="212"/>
    </row>
    <row r="241" spans="5:8" x14ac:dyDescent="0.25">
      <c r="E241" s="1"/>
      <c r="F241" s="1"/>
      <c r="G241" s="1"/>
      <c r="H241" s="212"/>
    </row>
    <row r="242" spans="5:8" x14ac:dyDescent="0.25">
      <c r="E242" s="145"/>
      <c r="F242" s="1"/>
      <c r="G242" s="1"/>
      <c r="H242" s="212"/>
    </row>
    <row r="243" spans="5:8" x14ac:dyDescent="0.25">
      <c r="E243" s="1"/>
      <c r="F243" s="1"/>
      <c r="G243" s="1"/>
      <c r="H243" s="212"/>
    </row>
    <row r="244" spans="5:8" x14ac:dyDescent="0.25">
      <c r="E244" s="1"/>
      <c r="F244" s="1"/>
      <c r="G244" s="1"/>
      <c r="H244" s="212"/>
    </row>
    <row r="245" spans="5:8" x14ac:dyDescent="0.25">
      <c r="E245" s="145"/>
      <c r="F245" s="1"/>
      <c r="G245" s="1"/>
      <c r="H245" s="212"/>
    </row>
    <row r="246" spans="5:8" x14ac:dyDescent="0.25">
      <c r="E246" s="1"/>
      <c r="F246" s="1"/>
      <c r="G246" s="1"/>
      <c r="H246" s="212"/>
    </row>
    <row r="247" spans="5:8" x14ac:dyDescent="0.25">
      <c r="E247" s="145"/>
      <c r="F247" s="1"/>
      <c r="G247" s="1"/>
      <c r="H247" s="212"/>
    </row>
  </sheetData>
  <mergeCells count="164">
    <mergeCell ref="E4:H4"/>
    <mergeCell ref="I4:P4"/>
    <mergeCell ref="E5:H5"/>
    <mergeCell ref="I5:P5"/>
    <mergeCell ref="E6:E8"/>
    <mergeCell ref="F6:F8"/>
    <mergeCell ref="H6:H8"/>
    <mergeCell ref="M6:N6"/>
    <mergeCell ref="P6:P8"/>
    <mergeCell ref="Q6:Q8"/>
    <mergeCell ref="B7:B8"/>
    <mergeCell ref="C7:C8"/>
    <mergeCell ref="D7:D8"/>
    <mergeCell ref="I7:I8"/>
    <mergeCell ref="J7:J8"/>
    <mergeCell ref="K7:K8"/>
    <mergeCell ref="L7:L8"/>
    <mergeCell ref="M7:M8"/>
    <mergeCell ref="N7:N8"/>
    <mergeCell ref="E27:H27"/>
    <mergeCell ref="E28:H28"/>
    <mergeCell ref="I28:P28"/>
    <mergeCell ref="E29:H29"/>
    <mergeCell ref="B30:B31"/>
    <mergeCell ref="C30:C31"/>
    <mergeCell ref="D30:D31"/>
    <mergeCell ref="E30:E31"/>
    <mergeCell ref="F30:F31"/>
    <mergeCell ref="G30:G31"/>
    <mergeCell ref="Q30:Q31"/>
    <mergeCell ref="E47:H47"/>
    <mergeCell ref="E48:H48"/>
    <mergeCell ref="I48:P48"/>
    <mergeCell ref="H30:H31"/>
    <mergeCell ref="I30:I31"/>
    <mergeCell ref="J30:J31"/>
    <mergeCell ref="K30:K31"/>
    <mergeCell ref="L30:L31"/>
    <mergeCell ref="M30:M31"/>
    <mergeCell ref="E49:H49"/>
    <mergeCell ref="B50:B52"/>
    <mergeCell ref="C50:C52"/>
    <mergeCell ref="D50:D52"/>
    <mergeCell ref="E50:E52"/>
    <mergeCell ref="F50:F52"/>
    <mergeCell ref="H50:H52"/>
    <mergeCell ref="N30:N31"/>
    <mergeCell ref="P30:P31"/>
    <mergeCell ref="I50:I52"/>
    <mergeCell ref="M50:N50"/>
    <mergeCell ref="P50:P52"/>
    <mergeCell ref="Q50:Q52"/>
    <mergeCell ref="J51:J52"/>
    <mergeCell ref="K51:K52"/>
    <mergeCell ref="L51:L52"/>
    <mergeCell ref="M51:M52"/>
    <mergeCell ref="N51:N52"/>
    <mergeCell ref="E74:H74"/>
    <mergeCell ref="E75:H75"/>
    <mergeCell ref="E76:H76"/>
    <mergeCell ref="I76:P76"/>
    <mergeCell ref="E77:H77"/>
    <mergeCell ref="B78:B80"/>
    <mergeCell ref="C78:C80"/>
    <mergeCell ref="D78:D80"/>
    <mergeCell ref="E78:E80"/>
    <mergeCell ref="F78:F80"/>
    <mergeCell ref="H78:H80"/>
    <mergeCell ref="I78:I80"/>
    <mergeCell ref="M78:N78"/>
    <mergeCell ref="P78:P80"/>
    <mergeCell ref="Q78:Q80"/>
    <mergeCell ref="J79:J80"/>
    <mergeCell ref="K79:K80"/>
    <mergeCell ref="L79:L80"/>
    <mergeCell ref="M79:M80"/>
    <mergeCell ref="N79:N80"/>
    <mergeCell ref="B106:B108"/>
    <mergeCell ref="C106:C108"/>
    <mergeCell ref="D106:D108"/>
    <mergeCell ref="E106:E108"/>
    <mergeCell ref="F106:F108"/>
    <mergeCell ref="H106:H108"/>
    <mergeCell ref="E102:H102"/>
    <mergeCell ref="I102:P102"/>
    <mergeCell ref="E103:H103"/>
    <mergeCell ref="E104:H104"/>
    <mergeCell ref="I104:P104"/>
    <mergeCell ref="E105:H105"/>
    <mergeCell ref="I106:I108"/>
    <mergeCell ref="M106:N106"/>
    <mergeCell ref="P106:P108"/>
    <mergeCell ref="Q106:Q108"/>
    <mergeCell ref="J107:J108"/>
    <mergeCell ref="K107:K108"/>
    <mergeCell ref="L107:L108"/>
    <mergeCell ref="M107:M108"/>
    <mergeCell ref="N107:N108"/>
    <mergeCell ref="E135:H135"/>
    <mergeCell ref="I135:P135"/>
    <mergeCell ref="E136:H136"/>
    <mergeCell ref="I136:P136"/>
    <mergeCell ref="E137:E139"/>
    <mergeCell ref="F137:F139"/>
    <mergeCell ref="H137:H139"/>
    <mergeCell ref="I137:I139"/>
    <mergeCell ref="M137:N137"/>
    <mergeCell ref="P137:P139"/>
    <mergeCell ref="Q137:Q139"/>
    <mergeCell ref="B138:B139"/>
    <mergeCell ref="C138:C139"/>
    <mergeCell ref="D138:D139"/>
    <mergeCell ref="J138:J139"/>
    <mergeCell ref="K138:K139"/>
    <mergeCell ref="L138:L139"/>
    <mergeCell ref="M138:M139"/>
    <mergeCell ref="N138:N139"/>
    <mergeCell ref="E165:H165"/>
    <mergeCell ref="I165:P165"/>
    <mergeCell ref="E166:H166"/>
    <mergeCell ref="I166:P166"/>
    <mergeCell ref="E167:E169"/>
    <mergeCell ref="F167:F169"/>
    <mergeCell ref="H167:H169"/>
    <mergeCell ref="I167:I169"/>
    <mergeCell ref="M167:N167"/>
    <mergeCell ref="P167:P169"/>
    <mergeCell ref="C185:E185"/>
    <mergeCell ref="K185:M185"/>
    <mergeCell ref="C189:E189"/>
    <mergeCell ref="K189:M189"/>
    <mergeCell ref="C190:E190"/>
    <mergeCell ref="K190:M190"/>
    <mergeCell ref="Q167:Q169"/>
    <mergeCell ref="B168:B169"/>
    <mergeCell ref="C168:C169"/>
    <mergeCell ref="D168:D169"/>
    <mergeCell ref="J168:J169"/>
    <mergeCell ref="K168:K169"/>
    <mergeCell ref="L168:L169"/>
    <mergeCell ref="M168:M169"/>
    <mergeCell ref="N168:N169"/>
    <mergeCell ref="E196:H196"/>
    <mergeCell ref="E197:H197"/>
    <mergeCell ref="I197:P197"/>
    <mergeCell ref="E199:E201"/>
    <mergeCell ref="F199:F201"/>
    <mergeCell ref="H199:H201"/>
    <mergeCell ref="I199:I201"/>
    <mergeCell ref="M199:N199"/>
    <mergeCell ref="P199:P201"/>
    <mergeCell ref="C211:E211"/>
    <mergeCell ref="K211:M211"/>
    <mergeCell ref="C212:E212"/>
    <mergeCell ref="K212:M212"/>
    <mergeCell ref="Q199:Q201"/>
    <mergeCell ref="B200:B201"/>
    <mergeCell ref="C200:C201"/>
    <mergeCell ref="D200:D201"/>
    <mergeCell ref="J200:J201"/>
    <mergeCell ref="K200:K201"/>
    <mergeCell ref="L200:L201"/>
    <mergeCell ref="M200:M201"/>
    <mergeCell ref="N200:N20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01-15 ENERO</vt:lpstr>
      <vt:lpstr>15-31 ENERO</vt:lpstr>
      <vt:lpstr>01-15 FEBRERO</vt:lpstr>
      <vt:lpstr>15-28 FEBRERO</vt:lpstr>
      <vt:lpstr>01-15 MARZO</vt:lpstr>
      <vt:lpstr>16-31 MARZO</vt:lpstr>
      <vt:lpstr>01-15 ABRIL</vt:lpstr>
      <vt:lpstr>16-30 ABRIL</vt:lpstr>
      <vt:lpstr>01-15 MAYO</vt:lpstr>
      <vt:lpstr>16-31 MAYO</vt:lpstr>
      <vt:lpstr>01-15 JUNIO</vt:lpstr>
      <vt:lpstr>16-30 JUNIO</vt:lpstr>
      <vt:lpstr>PRIMA VACACIONAL</vt:lpstr>
      <vt:lpstr>01-15 JULIO</vt:lpstr>
      <vt:lpstr>16-31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Transparencia San Diego de Alejandría</dc:creator>
  <cp:lastModifiedBy>Unidad de Transparencia San Diego de Alejandría</cp:lastModifiedBy>
  <dcterms:created xsi:type="dcterms:W3CDTF">2022-01-21T17:27:53Z</dcterms:created>
  <dcterms:modified xsi:type="dcterms:W3CDTF">2022-08-08T17:42:05Z</dcterms:modified>
</cp:coreProperties>
</file>